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angles" sheetId="1" r:id="rId1"/>
  </sheets>
  <definedNames/>
  <calcPr fullCalcOnLoad="1"/>
</workbook>
</file>

<file path=xl/sharedStrings.xml><?xml version="1.0" encoding="utf-8"?>
<sst xmlns="http://schemas.openxmlformats.org/spreadsheetml/2006/main" count="169" uniqueCount="56">
  <si>
    <t>base</t>
  </si>
  <si>
    <t>alpha</t>
  </si>
  <si>
    <t>beta</t>
  </si>
  <si>
    <t>gamma</t>
  </si>
  <si>
    <t>delta</t>
  </si>
  <si>
    <t>epsilon</t>
  </si>
  <si>
    <t>zeta</t>
  </si>
  <si>
    <t>chi</t>
  </si>
  <si>
    <t>1 A</t>
  </si>
  <si>
    <t>---</t>
  </si>
  <si>
    <t>2 T</t>
  </si>
  <si>
    <t>3 T</t>
  </si>
  <si>
    <t>4 G</t>
  </si>
  <si>
    <t>5 T</t>
  </si>
  <si>
    <t>6 T</t>
  </si>
  <si>
    <t>7 G</t>
  </si>
  <si>
    <t>8 T</t>
  </si>
  <si>
    <t>9 T</t>
  </si>
  <si>
    <t>10 A</t>
  </si>
  <si>
    <t>11 A</t>
  </si>
  <si>
    <t>12 C</t>
  </si>
  <si>
    <t>13 A</t>
  </si>
  <si>
    <t>14 A</t>
  </si>
  <si>
    <t>15 C</t>
  </si>
  <si>
    <t>16 A</t>
  </si>
  <si>
    <t>17 A</t>
  </si>
  <si>
    <t>18 T</t>
  </si>
  <si>
    <t>1 T</t>
  </si>
  <si>
    <t>2 A</t>
  </si>
  <si>
    <t>3 A</t>
  </si>
  <si>
    <t>4 C</t>
  </si>
  <si>
    <t>5 A</t>
  </si>
  <si>
    <t>6 A</t>
  </si>
  <si>
    <t>7 C</t>
  </si>
  <si>
    <t>8 A</t>
  </si>
  <si>
    <t>9 A</t>
  </si>
  <si>
    <t>10 T</t>
  </si>
  <si>
    <t>11 T</t>
  </si>
  <si>
    <t>12 G</t>
  </si>
  <si>
    <t>13 T</t>
  </si>
  <si>
    <t>14 T</t>
  </si>
  <si>
    <t>15 G</t>
  </si>
  <si>
    <t>16 T</t>
  </si>
  <si>
    <t>17 T</t>
  </si>
  <si>
    <t>18 A</t>
  </si>
  <si>
    <t>Strand I</t>
  </si>
  <si>
    <t>C</t>
  </si>
  <si>
    <t>G</t>
  </si>
  <si>
    <t>Strand II</t>
  </si>
  <si>
    <t>среднее значение</t>
  </si>
  <si>
    <t xml:space="preserve"> соответствующих средних значений</t>
  </si>
  <si>
    <t>1. Таблица торсионных углов</t>
  </si>
  <si>
    <t>2. Таблица торсионных углов в пересчете на измерение угла в одном направлении</t>
  </si>
  <si>
    <t>3. Таблица абсолютных отклонений величин углов от их</t>
  </si>
  <si>
    <t>сумма отклонений</t>
  </si>
  <si>
    <t>"кривой" нуклеотид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</si>
</sst>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0"/>
      <color indexed="43"/>
      <name val="Arial Cyr"/>
      <family val="0"/>
    </font>
    <font>
      <sz val="10"/>
      <color indexed="45"/>
      <name val="Arial Cyr"/>
      <family val="0"/>
    </font>
    <font>
      <sz val="10"/>
      <color indexed="48"/>
      <name val="Arial Black"/>
      <family val="2"/>
    </font>
    <font>
      <sz val="10"/>
      <color indexed="52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right"/>
    </xf>
    <xf numFmtId="0" fontId="0" fillId="0" borderId="0" xfId="0" applyFill="1" applyBorder="1" applyAlignment="1" quotePrefix="1">
      <alignment/>
    </xf>
    <xf numFmtId="16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right"/>
    </xf>
    <xf numFmtId="0" fontId="3" fillId="0" borderId="0" xfId="0" applyFont="1" applyFill="1" applyAlignment="1">
      <alignment/>
    </xf>
    <xf numFmtId="49" fontId="3" fillId="0" borderId="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49" fontId="0" fillId="2" borderId="6" xfId="0" applyNumberFormat="1" applyFill="1" applyBorder="1" applyAlignment="1">
      <alignment/>
    </xf>
    <xf numFmtId="0" fontId="0" fillId="0" borderId="7" xfId="0" applyFill="1" applyBorder="1" applyAlignment="1" quotePrefix="1">
      <alignment/>
    </xf>
    <xf numFmtId="164" fontId="3" fillId="0" borderId="3" xfId="0" applyNumberFormat="1" applyFont="1" applyFill="1" applyBorder="1" applyAlignment="1">
      <alignment horizontal="right"/>
    </xf>
    <xf numFmtId="49" fontId="0" fillId="2" borderId="8" xfId="0" applyNumberForma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0" fontId="0" fillId="3" borderId="9" xfId="0" applyFill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2" xfId="0" applyFill="1" applyBorder="1" applyAlignment="1">
      <alignment/>
    </xf>
    <xf numFmtId="49" fontId="0" fillId="3" borderId="10" xfId="0" applyNumberFormat="1" applyFill="1" applyBorder="1" applyAlignment="1">
      <alignment/>
    </xf>
    <xf numFmtId="164" fontId="0" fillId="3" borderId="11" xfId="0" applyNumberFormat="1" applyFont="1" applyFill="1" applyBorder="1" applyAlignment="1">
      <alignment horizontal="right"/>
    </xf>
    <xf numFmtId="164" fontId="0" fillId="3" borderId="1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164" fontId="0" fillId="0" borderId="2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/>
    </xf>
    <xf numFmtId="164" fontId="0" fillId="3" borderId="11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0" fillId="4" borderId="1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3" borderId="15" xfId="0" applyNumberForma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right"/>
    </xf>
    <xf numFmtId="164" fontId="0" fillId="3" borderId="15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0" fillId="2" borderId="3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3"/>
  <sheetViews>
    <sheetView tabSelected="1" workbookViewId="0" topLeftCell="D50">
      <selection activeCell="N29" sqref="N29"/>
    </sheetView>
  </sheetViews>
  <sheetFormatPr defaultColWidth="9.00390625" defaultRowHeight="12.75"/>
  <cols>
    <col min="1" max="1" width="9.125" style="16" customWidth="1"/>
    <col min="2" max="2" width="24.125" style="16" bestFit="1" customWidth="1"/>
    <col min="3" max="9" width="9.125" style="16" customWidth="1"/>
    <col min="10" max="10" width="17.75390625" style="15" bestFit="1" customWidth="1"/>
    <col min="11" max="11" width="16.00390625" style="16" customWidth="1"/>
    <col min="12" max="18" width="9.125" style="16" customWidth="1"/>
    <col min="19" max="19" width="18.625" style="16" bestFit="1" customWidth="1"/>
    <col min="20" max="16384" width="9.125" style="16" customWidth="1"/>
  </cols>
  <sheetData>
    <row r="1" ht="13.5" thickBot="1"/>
    <row r="2" spans="2:9" ht="13.5" thickBot="1">
      <c r="B2" s="61" t="s">
        <v>51</v>
      </c>
      <c r="C2" s="62"/>
      <c r="D2" s="63"/>
      <c r="E2" s="63"/>
      <c r="F2" s="63"/>
      <c r="G2" s="63"/>
      <c r="H2" s="63"/>
      <c r="I2" s="64"/>
    </row>
    <row r="3" spans="2:9" ht="15.75" thickBot="1">
      <c r="B3" s="30" t="s">
        <v>45</v>
      </c>
      <c r="C3" s="51" t="s">
        <v>46</v>
      </c>
      <c r="D3" s="65"/>
      <c r="E3" s="66"/>
      <c r="F3" s="66"/>
      <c r="G3" s="66"/>
      <c r="H3" s="66"/>
      <c r="I3" s="66"/>
    </row>
    <row r="4" spans="2:11" ht="12.75">
      <c r="B4" s="18" t="s">
        <v>0</v>
      </c>
      <c r="C4" s="47" t="s">
        <v>1</v>
      </c>
      <c r="D4" s="48" t="s">
        <v>2</v>
      </c>
      <c r="E4" s="48" t="s">
        <v>3</v>
      </c>
      <c r="F4" s="48" t="s">
        <v>4</v>
      </c>
      <c r="G4" s="48" t="s">
        <v>5</v>
      </c>
      <c r="H4" s="48" t="s">
        <v>6</v>
      </c>
      <c r="I4" s="48" t="s">
        <v>7</v>
      </c>
      <c r="K4" s="1"/>
    </row>
    <row r="5" spans="2:11" ht="12.75">
      <c r="B5" s="6" t="s">
        <v>8</v>
      </c>
      <c r="C5" s="7" t="s">
        <v>9</v>
      </c>
      <c r="D5" s="7">
        <v>167.3</v>
      </c>
      <c r="E5" s="7">
        <v>49.8</v>
      </c>
      <c r="F5" s="7">
        <v>146.1</v>
      </c>
      <c r="G5" s="7">
        <v>-157.4</v>
      </c>
      <c r="H5" s="7">
        <v>-101.1</v>
      </c>
      <c r="I5" s="7">
        <v>-115.6</v>
      </c>
      <c r="J5" s="8"/>
      <c r="K5" s="2"/>
    </row>
    <row r="6" spans="2:11" ht="12.75">
      <c r="B6" s="6" t="s">
        <v>10</v>
      </c>
      <c r="C6" s="7">
        <v>21.9</v>
      </c>
      <c r="D6" s="7">
        <v>-151.8</v>
      </c>
      <c r="E6" s="7">
        <v>-70.8</v>
      </c>
      <c r="F6" s="7">
        <v>140</v>
      </c>
      <c r="G6" s="7">
        <v>-162.3</v>
      </c>
      <c r="H6" s="7">
        <v>-44</v>
      </c>
      <c r="I6" s="7">
        <v>-118.2</v>
      </c>
      <c r="J6" s="9"/>
      <c r="K6" s="3"/>
    </row>
    <row r="7" spans="2:11" ht="12.75">
      <c r="B7" s="6" t="s">
        <v>11</v>
      </c>
      <c r="C7" s="7">
        <v>-132.5</v>
      </c>
      <c r="D7" s="7">
        <v>71.6</v>
      </c>
      <c r="E7" s="7">
        <v>172.5</v>
      </c>
      <c r="F7" s="7">
        <v>139.1</v>
      </c>
      <c r="G7" s="7">
        <v>-166</v>
      </c>
      <c r="H7" s="7">
        <v>-57.4</v>
      </c>
      <c r="I7" s="7">
        <v>-143.3</v>
      </c>
      <c r="J7" s="9"/>
      <c r="K7" s="3"/>
    </row>
    <row r="8" spans="2:11" ht="12.75">
      <c r="B8" s="6" t="s">
        <v>12</v>
      </c>
      <c r="C8" s="7">
        <v>-148.6</v>
      </c>
      <c r="D8" s="7">
        <v>101.3</v>
      </c>
      <c r="E8" s="7">
        <v>156.2</v>
      </c>
      <c r="F8" s="7">
        <v>143.1</v>
      </c>
      <c r="G8" s="7">
        <v>-159.3</v>
      </c>
      <c r="H8" s="7">
        <v>-52</v>
      </c>
      <c r="I8" s="7">
        <v>-160.6</v>
      </c>
      <c r="J8" s="9"/>
      <c r="K8" s="2"/>
    </row>
    <row r="9" spans="2:11" ht="12.75">
      <c r="B9" s="6" t="s">
        <v>13</v>
      </c>
      <c r="C9" s="7">
        <v>-70.9</v>
      </c>
      <c r="D9" s="7">
        <v>-167.9</v>
      </c>
      <c r="E9" s="7">
        <v>24.2</v>
      </c>
      <c r="F9" s="7">
        <v>131.1</v>
      </c>
      <c r="G9" s="7">
        <v>-176.1</v>
      </c>
      <c r="H9" s="7">
        <v>-120.5</v>
      </c>
      <c r="I9" s="7">
        <v>-107.6</v>
      </c>
      <c r="J9" s="9"/>
      <c r="K9" s="2"/>
    </row>
    <row r="10" spans="2:11" ht="12.75">
      <c r="B10" s="6" t="s">
        <v>14</v>
      </c>
      <c r="C10" s="7">
        <v>-42.2</v>
      </c>
      <c r="D10" s="7">
        <v>168.5</v>
      </c>
      <c r="E10" s="7">
        <v>38</v>
      </c>
      <c r="F10" s="7">
        <v>141.4</v>
      </c>
      <c r="G10" s="7">
        <v>-139.6</v>
      </c>
      <c r="H10" s="7">
        <v>-163.5</v>
      </c>
      <c r="I10" s="7">
        <v>-104.8</v>
      </c>
      <c r="J10" s="9"/>
      <c r="K10" s="2"/>
    </row>
    <row r="11" spans="2:11" ht="12.75">
      <c r="B11" s="6" t="s">
        <v>15</v>
      </c>
      <c r="C11" s="7">
        <v>87.1</v>
      </c>
      <c r="D11" s="7">
        <v>-137.3</v>
      </c>
      <c r="E11" s="7">
        <v>-152.9</v>
      </c>
      <c r="F11" s="7">
        <v>135.8</v>
      </c>
      <c r="G11" s="7">
        <v>-159</v>
      </c>
      <c r="H11" s="7">
        <v>-84.9</v>
      </c>
      <c r="I11" s="7">
        <v>-150.6</v>
      </c>
      <c r="J11" s="3"/>
      <c r="K11" s="3"/>
    </row>
    <row r="12" spans="2:18" ht="13.5" thickBot="1">
      <c r="B12" s="6" t="s">
        <v>16</v>
      </c>
      <c r="C12" s="7">
        <v>-57.4</v>
      </c>
      <c r="D12" s="7">
        <v>-173.6</v>
      </c>
      <c r="E12" s="7">
        <v>37.2</v>
      </c>
      <c r="F12" s="7">
        <v>139.2</v>
      </c>
      <c r="G12" s="7">
        <v>-172.9</v>
      </c>
      <c r="H12" s="7">
        <v>-105.3</v>
      </c>
      <c r="I12" s="7">
        <v>-101.9</v>
      </c>
      <c r="J12" s="9"/>
      <c r="K12" s="28"/>
      <c r="L12" s="29"/>
      <c r="M12" s="29"/>
      <c r="N12" s="29"/>
      <c r="O12" s="29"/>
      <c r="P12" s="29"/>
      <c r="Q12" s="29"/>
      <c r="R12" s="29"/>
    </row>
    <row r="13" spans="2:18" ht="12.75">
      <c r="B13" s="6" t="s">
        <v>17</v>
      </c>
      <c r="C13" s="7">
        <v>-51.3</v>
      </c>
      <c r="D13" s="7">
        <v>174.8</v>
      </c>
      <c r="E13" s="7">
        <v>37.8</v>
      </c>
      <c r="F13" s="7">
        <v>143.5</v>
      </c>
      <c r="G13" s="7">
        <v>-102</v>
      </c>
      <c r="H13" s="7">
        <v>147.1</v>
      </c>
      <c r="I13" s="7">
        <v>-95</v>
      </c>
      <c r="J13" s="26"/>
      <c r="K13" s="75" t="s">
        <v>53</v>
      </c>
      <c r="L13" s="70"/>
      <c r="M13" s="70"/>
      <c r="N13" s="70"/>
      <c r="O13" s="70"/>
      <c r="P13" s="70"/>
      <c r="Q13" s="70"/>
      <c r="R13" s="71"/>
    </row>
    <row r="14" spans="2:18" ht="13.5" thickBot="1">
      <c r="B14" s="6" t="s">
        <v>18</v>
      </c>
      <c r="C14" s="7">
        <v>98.1</v>
      </c>
      <c r="D14" s="7">
        <v>-123.3</v>
      </c>
      <c r="E14" s="7">
        <v>171.3</v>
      </c>
      <c r="F14" s="7">
        <v>134.4</v>
      </c>
      <c r="G14" s="7">
        <v>-169.9</v>
      </c>
      <c r="H14" s="7">
        <v>-84.9</v>
      </c>
      <c r="I14" s="7">
        <v>-130.7</v>
      </c>
      <c r="J14" s="27"/>
      <c r="K14" s="68" t="s">
        <v>50</v>
      </c>
      <c r="L14" s="69"/>
      <c r="M14" s="69"/>
      <c r="N14" s="69"/>
      <c r="O14" s="69"/>
      <c r="P14" s="69"/>
      <c r="Q14" s="69"/>
      <c r="R14" s="76"/>
    </row>
    <row r="15" spans="2:19" ht="15.75" thickBot="1">
      <c r="B15" s="6" t="s">
        <v>19</v>
      </c>
      <c r="C15" s="7">
        <v>-59.2</v>
      </c>
      <c r="D15" s="7">
        <v>-163.3</v>
      </c>
      <c r="E15" s="7">
        <v>35.9</v>
      </c>
      <c r="F15" s="7">
        <v>137.5</v>
      </c>
      <c r="G15" s="7">
        <v>153.4</v>
      </c>
      <c r="H15" s="7">
        <v>-62.6</v>
      </c>
      <c r="I15" s="7">
        <v>-96.6</v>
      </c>
      <c r="J15" s="9"/>
      <c r="K15" s="30" t="s">
        <v>45</v>
      </c>
      <c r="L15" s="51" t="s">
        <v>46</v>
      </c>
      <c r="M15" s="72"/>
      <c r="N15" s="73"/>
      <c r="O15" s="73"/>
      <c r="P15" s="73"/>
      <c r="Q15" s="73"/>
      <c r="R15" s="74"/>
      <c r="S15" s="82" t="s">
        <v>54</v>
      </c>
    </row>
    <row r="16" spans="2:18" ht="12.75">
      <c r="B16" s="6" t="s">
        <v>20</v>
      </c>
      <c r="C16" s="7">
        <v>161.2</v>
      </c>
      <c r="D16" s="7">
        <v>136.9</v>
      </c>
      <c r="E16" s="7">
        <v>-174.4</v>
      </c>
      <c r="F16" s="7">
        <v>141.4</v>
      </c>
      <c r="G16" s="7">
        <v>-145.1</v>
      </c>
      <c r="H16" s="7">
        <v>-139.9</v>
      </c>
      <c r="I16" s="7">
        <v>-126.9</v>
      </c>
      <c r="J16" s="9"/>
      <c r="K16" s="18" t="s">
        <v>0</v>
      </c>
      <c r="L16" s="47" t="s">
        <v>1</v>
      </c>
      <c r="M16" s="48" t="s">
        <v>2</v>
      </c>
      <c r="N16" s="48" t="s">
        <v>3</v>
      </c>
      <c r="O16" s="48" t="s">
        <v>4</v>
      </c>
      <c r="P16" s="48" t="s">
        <v>5</v>
      </c>
      <c r="Q16" s="48" t="s">
        <v>6</v>
      </c>
      <c r="R16" s="48" t="s">
        <v>7</v>
      </c>
    </row>
    <row r="17" spans="2:19" ht="13.5" thickBot="1">
      <c r="B17" s="6" t="s">
        <v>21</v>
      </c>
      <c r="C17" s="7">
        <v>-36.6</v>
      </c>
      <c r="D17" s="7">
        <v>144</v>
      </c>
      <c r="E17" s="7">
        <v>43.1</v>
      </c>
      <c r="F17" s="7">
        <v>138.9</v>
      </c>
      <c r="G17" s="7">
        <v>-163.6</v>
      </c>
      <c r="H17" s="7">
        <v>-105.7</v>
      </c>
      <c r="I17" s="7">
        <v>-110</v>
      </c>
      <c r="J17" s="9"/>
      <c r="K17" s="24" t="s">
        <v>8</v>
      </c>
      <c r="L17" s="52"/>
      <c r="M17" s="52"/>
      <c r="N17" s="52"/>
      <c r="O17" s="14"/>
      <c r="P17" s="14"/>
      <c r="Q17" s="14"/>
      <c r="R17" s="14"/>
      <c r="S17" s="37"/>
    </row>
    <row r="18" spans="2:19" ht="13.5" thickBot="1">
      <c r="B18" s="6" t="s">
        <v>22</v>
      </c>
      <c r="C18" s="7">
        <v>-48</v>
      </c>
      <c r="D18" s="7">
        <v>167.9</v>
      </c>
      <c r="E18" s="7">
        <v>31</v>
      </c>
      <c r="F18" s="7">
        <v>132.8</v>
      </c>
      <c r="G18" s="7">
        <v>-155.9</v>
      </c>
      <c r="H18" s="7">
        <v>-135.6</v>
      </c>
      <c r="I18" s="7">
        <v>-103.9</v>
      </c>
      <c r="J18" s="9"/>
      <c r="K18" s="38" t="s">
        <v>10</v>
      </c>
      <c r="L18" s="50">
        <f aca="true" t="shared" si="0" ref="L18:L33">ABS(C27-$C$44)</f>
        <v>205.26874999999998</v>
      </c>
      <c r="M18" s="50">
        <f aca="true" t="shared" si="1" ref="M18:M33">ABS(D27-$D$44)</f>
        <v>41.87499999999997</v>
      </c>
      <c r="N18" s="50">
        <f aca="true" t="shared" si="2" ref="N18:N33">ABS(E27-$E$44)</f>
        <v>175.86875</v>
      </c>
      <c r="O18" s="44">
        <f aca="true" t="shared" si="3" ref="O18:O33">ABS(F27-$F$44)</f>
        <v>0.7312499999999886</v>
      </c>
      <c r="P18" s="44">
        <f aca="true" t="shared" si="4" ref="P18:P33">ABS(G27-$G$44)</f>
        <v>4.256249999999994</v>
      </c>
      <c r="Q18" s="44">
        <f aca="true" t="shared" si="5" ref="Q18:Q33">ABS(H27-$H$44)</f>
        <v>66.13749999999999</v>
      </c>
      <c r="R18" s="44">
        <f aca="true" t="shared" si="6" ref="R18:R33">ABS(I27-$I$44)</f>
        <v>1.8062500000000057</v>
      </c>
      <c r="S18" s="40">
        <f>SUM(L18:R18)</f>
        <v>495.9437499999999</v>
      </c>
    </row>
    <row r="19" spans="2:19" ht="12.75">
      <c r="B19" s="6" t="s">
        <v>23</v>
      </c>
      <c r="C19" s="7">
        <v>-26.8</v>
      </c>
      <c r="D19" s="7">
        <v>138.5</v>
      </c>
      <c r="E19" s="7">
        <v>32.1</v>
      </c>
      <c r="F19" s="7">
        <v>136.8</v>
      </c>
      <c r="G19" s="7">
        <v>-142.9</v>
      </c>
      <c r="H19" s="7">
        <v>-173.4</v>
      </c>
      <c r="I19" s="7">
        <v>-101.9</v>
      </c>
      <c r="J19" s="9"/>
      <c r="K19" s="21" t="s">
        <v>11</v>
      </c>
      <c r="L19" s="22">
        <f t="shared" si="0"/>
        <v>0.33125000000001137</v>
      </c>
      <c r="M19" s="22">
        <f t="shared" si="1"/>
        <v>94.72500000000002</v>
      </c>
      <c r="N19" s="22">
        <f t="shared" si="2"/>
        <v>59.16875000000002</v>
      </c>
      <c r="O19" s="22">
        <f t="shared" si="3"/>
        <v>0.16875000000001705</v>
      </c>
      <c r="P19" s="22">
        <f t="shared" si="4"/>
        <v>7.956249999999983</v>
      </c>
      <c r="Q19" s="22">
        <f t="shared" si="5"/>
        <v>52.73750000000001</v>
      </c>
      <c r="R19" s="22">
        <f t="shared" si="6"/>
        <v>26.90625000000003</v>
      </c>
      <c r="S19" s="80">
        <f>SUM(L19:R19)</f>
        <v>241.9937500000001</v>
      </c>
    </row>
    <row r="20" spans="2:19" ht="12.75">
      <c r="B20" s="6" t="s">
        <v>24</v>
      </c>
      <c r="C20" s="7">
        <v>-44.2</v>
      </c>
      <c r="D20" s="7">
        <v>148.4</v>
      </c>
      <c r="E20" s="7">
        <v>44.1</v>
      </c>
      <c r="F20" s="7">
        <v>145.1</v>
      </c>
      <c r="G20" s="7">
        <v>-162.8</v>
      </c>
      <c r="H20" s="7">
        <v>-112.5</v>
      </c>
      <c r="I20" s="7">
        <v>-114.1</v>
      </c>
      <c r="J20" s="9"/>
      <c r="K20" s="4" t="s">
        <v>12</v>
      </c>
      <c r="L20" s="34">
        <f t="shared" si="0"/>
        <v>15.768749999999983</v>
      </c>
      <c r="M20" s="34">
        <f t="shared" si="1"/>
        <v>65.02500000000002</v>
      </c>
      <c r="N20" s="34">
        <f t="shared" si="2"/>
        <v>42.868750000000006</v>
      </c>
      <c r="O20" s="34">
        <f t="shared" si="3"/>
        <v>3.831249999999983</v>
      </c>
      <c r="P20" s="34">
        <f t="shared" si="4"/>
        <v>1.2562499999999943</v>
      </c>
      <c r="Q20" s="34">
        <f t="shared" si="5"/>
        <v>58.13749999999999</v>
      </c>
      <c r="R20" s="5">
        <f t="shared" si="6"/>
        <v>44.20625000000001</v>
      </c>
      <c r="S20" s="79">
        <f aca="true" t="shared" si="7" ref="S20:S33">SUM(L20:R20)</f>
        <v>231.09375</v>
      </c>
    </row>
    <row r="21" spans="2:19" ht="12.75">
      <c r="B21" s="6" t="s">
        <v>25</v>
      </c>
      <c r="C21" s="7">
        <v>24.1</v>
      </c>
      <c r="D21" s="7">
        <v>166.5</v>
      </c>
      <c r="E21" s="7">
        <v>-52</v>
      </c>
      <c r="F21" s="7">
        <v>148.2</v>
      </c>
      <c r="G21" s="7">
        <v>-144.7</v>
      </c>
      <c r="H21" s="7">
        <v>-107.1</v>
      </c>
      <c r="I21" s="7">
        <v>-96.2</v>
      </c>
      <c r="J21" s="9"/>
      <c r="K21" s="6" t="s">
        <v>13</v>
      </c>
      <c r="L21" s="22">
        <f t="shared" si="0"/>
        <v>61.931250000000034</v>
      </c>
      <c r="M21" s="22">
        <f t="shared" si="1"/>
        <v>25.774999999999977</v>
      </c>
      <c r="N21" s="22">
        <f t="shared" si="2"/>
        <v>89.13124999999998</v>
      </c>
      <c r="O21" s="22">
        <f t="shared" si="3"/>
        <v>8.168750000000017</v>
      </c>
      <c r="P21" s="22">
        <f t="shared" si="4"/>
        <v>18.056249999999977</v>
      </c>
      <c r="Q21" s="22">
        <f t="shared" si="5"/>
        <v>10.362500000000011</v>
      </c>
      <c r="R21" s="7">
        <f t="shared" si="6"/>
        <v>8.793749999999989</v>
      </c>
      <c r="S21" s="79">
        <f t="shared" si="7"/>
        <v>222.21874999999997</v>
      </c>
    </row>
    <row r="22" spans="2:19" ht="12.75">
      <c r="B22" s="6" t="s">
        <v>26</v>
      </c>
      <c r="C22" s="7">
        <v>13</v>
      </c>
      <c r="D22" s="7">
        <v>-102.5</v>
      </c>
      <c r="E22" s="7">
        <v>-90.1</v>
      </c>
      <c r="F22" s="7">
        <v>163.6</v>
      </c>
      <c r="G22" s="7" t="s">
        <v>9</v>
      </c>
      <c r="H22" s="7" t="s">
        <v>9</v>
      </c>
      <c r="I22" s="7">
        <v>-118.8</v>
      </c>
      <c r="J22" s="8"/>
      <c r="K22" s="6" t="s">
        <v>14</v>
      </c>
      <c r="L22" s="22">
        <f t="shared" si="0"/>
        <v>90.63125000000002</v>
      </c>
      <c r="M22" s="22">
        <f t="shared" si="1"/>
        <v>2.174999999999983</v>
      </c>
      <c r="N22" s="22">
        <f t="shared" si="2"/>
        <v>75.33124999999998</v>
      </c>
      <c r="O22" s="22">
        <f t="shared" si="3"/>
        <v>2.1312499999999943</v>
      </c>
      <c r="P22" s="22">
        <f t="shared" si="4"/>
        <v>18.443750000000023</v>
      </c>
      <c r="Q22" s="22">
        <f t="shared" si="5"/>
        <v>53.36250000000001</v>
      </c>
      <c r="R22" s="7">
        <f t="shared" si="6"/>
        <v>11.593749999999972</v>
      </c>
      <c r="S22" s="79">
        <f t="shared" si="7"/>
        <v>253.66875</v>
      </c>
    </row>
    <row r="23" spans="2:19" ht="13.5" thickBot="1">
      <c r="B23" s="19"/>
      <c r="C23" s="11"/>
      <c r="D23" s="11"/>
      <c r="E23" s="11"/>
      <c r="F23" s="11"/>
      <c r="G23" s="11"/>
      <c r="H23" s="11"/>
      <c r="I23" s="11"/>
      <c r="J23" s="8"/>
      <c r="K23" s="6" t="s">
        <v>15</v>
      </c>
      <c r="L23" s="22">
        <f t="shared" si="0"/>
        <v>140.06875</v>
      </c>
      <c r="M23" s="22">
        <f t="shared" si="1"/>
        <v>56.37499999999997</v>
      </c>
      <c r="N23" s="22">
        <f t="shared" si="2"/>
        <v>93.76875000000001</v>
      </c>
      <c r="O23" s="22">
        <f t="shared" si="3"/>
        <v>3.46875</v>
      </c>
      <c r="P23" s="22">
        <f t="shared" si="4"/>
        <v>0.956249999999983</v>
      </c>
      <c r="Q23" s="22">
        <f t="shared" si="5"/>
        <v>25.23750000000001</v>
      </c>
      <c r="R23" s="7">
        <f t="shared" si="6"/>
        <v>34.20625000000001</v>
      </c>
      <c r="S23" s="79">
        <f t="shared" si="7"/>
        <v>354.08124999999995</v>
      </c>
    </row>
    <row r="24" spans="2:19" ht="13.5" thickBot="1">
      <c r="B24" s="61" t="s">
        <v>52</v>
      </c>
      <c r="C24" s="62"/>
      <c r="D24" s="63"/>
      <c r="E24" s="63"/>
      <c r="F24" s="63"/>
      <c r="G24" s="63"/>
      <c r="H24" s="63"/>
      <c r="I24" s="64"/>
      <c r="J24" s="31"/>
      <c r="K24" s="6" t="s">
        <v>16</v>
      </c>
      <c r="L24" s="22">
        <f t="shared" si="0"/>
        <v>75.43125000000003</v>
      </c>
      <c r="M24" s="22">
        <f t="shared" si="1"/>
        <v>20.07499999999999</v>
      </c>
      <c r="N24" s="22">
        <f t="shared" si="2"/>
        <v>76.13124999999998</v>
      </c>
      <c r="O24" s="22">
        <f t="shared" si="3"/>
        <v>0.06875000000002274</v>
      </c>
      <c r="P24" s="22">
        <f t="shared" si="4"/>
        <v>14.856249999999989</v>
      </c>
      <c r="Q24" s="22">
        <f t="shared" si="5"/>
        <v>4.837499999999977</v>
      </c>
      <c r="R24" s="7">
        <f t="shared" si="6"/>
        <v>14.493750000000006</v>
      </c>
      <c r="S24" s="79">
        <f t="shared" si="7"/>
        <v>205.89374999999998</v>
      </c>
    </row>
    <row r="25" spans="2:19" ht="15.75" thickBot="1">
      <c r="B25" s="30" t="s">
        <v>45</v>
      </c>
      <c r="C25" s="51" t="s">
        <v>46</v>
      </c>
      <c r="D25" s="83"/>
      <c r="E25" s="84"/>
      <c r="F25" s="84"/>
      <c r="G25" s="84"/>
      <c r="H25" s="84"/>
      <c r="I25" s="84"/>
      <c r="K25" s="6" t="s">
        <v>17</v>
      </c>
      <c r="L25" s="22">
        <f t="shared" si="0"/>
        <v>81.53125</v>
      </c>
      <c r="M25" s="22">
        <f t="shared" si="1"/>
        <v>8.474999999999994</v>
      </c>
      <c r="N25" s="22">
        <f t="shared" si="2"/>
        <v>75.53124999999999</v>
      </c>
      <c r="O25" s="22">
        <f t="shared" si="3"/>
        <v>4.231249999999989</v>
      </c>
      <c r="P25" s="22">
        <f t="shared" si="4"/>
        <v>56.04375000000002</v>
      </c>
      <c r="Q25" s="22">
        <f t="shared" si="5"/>
        <v>102.76250000000002</v>
      </c>
      <c r="R25" s="7">
        <f t="shared" si="6"/>
        <v>21.393749999999983</v>
      </c>
      <c r="S25" s="79">
        <f t="shared" si="7"/>
        <v>349.96875</v>
      </c>
    </row>
    <row r="26" spans="2:19" ht="12.75">
      <c r="B26" s="20" t="s">
        <v>8</v>
      </c>
      <c r="C26" s="32"/>
      <c r="D26" s="12"/>
      <c r="E26" s="12"/>
      <c r="F26" s="12"/>
      <c r="G26" s="12"/>
      <c r="H26" s="12"/>
      <c r="I26" s="12"/>
      <c r="J26" s="8"/>
      <c r="K26" s="6" t="s">
        <v>18</v>
      </c>
      <c r="L26" s="22">
        <f t="shared" si="0"/>
        <v>129.06875</v>
      </c>
      <c r="M26" s="22">
        <f t="shared" si="1"/>
        <v>70.37499999999997</v>
      </c>
      <c r="N26" s="22">
        <f t="shared" si="2"/>
        <v>57.96875000000003</v>
      </c>
      <c r="O26" s="22">
        <f t="shared" si="3"/>
        <v>4.868750000000006</v>
      </c>
      <c r="P26" s="22">
        <f t="shared" si="4"/>
        <v>11.856249999999989</v>
      </c>
      <c r="Q26" s="22">
        <f t="shared" si="5"/>
        <v>25.23750000000001</v>
      </c>
      <c r="R26" s="7">
        <f t="shared" si="6"/>
        <v>14.306250000000006</v>
      </c>
      <c r="S26" s="79">
        <f t="shared" si="7"/>
        <v>313.68125</v>
      </c>
    </row>
    <row r="27" spans="2:19" ht="12.75">
      <c r="B27" s="21" t="s">
        <v>10</v>
      </c>
      <c r="C27" s="22">
        <f aca="true" t="shared" si="8" ref="C27:D40">IF(C6&gt;0,C6,360+C6)</f>
        <v>21.9</v>
      </c>
      <c r="D27" s="22">
        <f t="shared" si="8"/>
        <v>208.2</v>
      </c>
      <c r="E27" s="22">
        <f>IF(E6&gt;0,E6,360+E6)</f>
        <v>289.2</v>
      </c>
      <c r="F27" s="22">
        <f>IF(F6&gt;0,F6,360+F6)</f>
        <v>140</v>
      </c>
      <c r="G27" s="22">
        <f>IF(G6&gt;0,G6,360+G6)</f>
        <v>197.7</v>
      </c>
      <c r="H27" s="22">
        <f>IF(H6&gt;0,H6,360+H6)</f>
        <v>316</v>
      </c>
      <c r="I27" s="7">
        <f>IF(I6&gt;0,I6,360+I6)</f>
        <v>241.8</v>
      </c>
      <c r="J27" s="9"/>
      <c r="K27" s="6" t="s">
        <v>19</v>
      </c>
      <c r="L27" s="22">
        <f t="shared" si="0"/>
        <v>73.63125000000002</v>
      </c>
      <c r="M27" s="22">
        <f t="shared" si="1"/>
        <v>30.37499999999997</v>
      </c>
      <c r="N27" s="22">
        <f t="shared" si="2"/>
        <v>77.43124999999998</v>
      </c>
      <c r="O27" s="22">
        <f t="shared" si="3"/>
        <v>1.7687500000000114</v>
      </c>
      <c r="P27" s="22">
        <f t="shared" si="4"/>
        <v>48.55624999999998</v>
      </c>
      <c r="Q27" s="22">
        <f t="shared" si="5"/>
        <v>47.537499999999966</v>
      </c>
      <c r="R27" s="7">
        <f t="shared" si="6"/>
        <v>19.79374999999996</v>
      </c>
      <c r="S27" s="79">
        <f t="shared" si="7"/>
        <v>299.0937499999999</v>
      </c>
    </row>
    <row r="28" spans="2:19" ht="12.75">
      <c r="B28" s="6" t="s">
        <v>11</v>
      </c>
      <c r="C28" s="22">
        <f t="shared" si="8"/>
        <v>227.5</v>
      </c>
      <c r="D28" s="22">
        <f t="shared" si="8"/>
        <v>71.6</v>
      </c>
      <c r="E28" s="22">
        <f aca="true" t="shared" si="9" ref="E28:I40">IF(E7&gt;0,E7,360+E7)</f>
        <v>172.5</v>
      </c>
      <c r="F28" s="22">
        <f t="shared" si="9"/>
        <v>139.1</v>
      </c>
      <c r="G28" s="22">
        <f t="shared" si="9"/>
        <v>194</v>
      </c>
      <c r="H28" s="22">
        <f t="shared" si="9"/>
        <v>302.6</v>
      </c>
      <c r="I28" s="7">
        <f t="shared" si="9"/>
        <v>216.7</v>
      </c>
      <c r="J28" s="9"/>
      <c r="K28" s="6" t="s">
        <v>20</v>
      </c>
      <c r="L28" s="22">
        <f t="shared" si="0"/>
        <v>65.96875</v>
      </c>
      <c r="M28" s="22">
        <f t="shared" si="1"/>
        <v>29.42500000000001</v>
      </c>
      <c r="N28" s="22">
        <f t="shared" si="2"/>
        <v>72.26875000000001</v>
      </c>
      <c r="O28" s="22">
        <f t="shared" si="3"/>
        <v>2.1312499999999943</v>
      </c>
      <c r="P28" s="22">
        <f t="shared" si="4"/>
        <v>12.943750000000023</v>
      </c>
      <c r="Q28" s="22">
        <f t="shared" si="5"/>
        <v>29.762500000000017</v>
      </c>
      <c r="R28" s="7">
        <f t="shared" si="6"/>
        <v>10.506250000000023</v>
      </c>
      <c r="S28" s="79">
        <f t="shared" si="7"/>
        <v>223.00625000000008</v>
      </c>
    </row>
    <row r="29" spans="2:19" ht="12.75">
      <c r="B29" s="6" t="s">
        <v>12</v>
      </c>
      <c r="C29" s="22">
        <f t="shared" si="8"/>
        <v>211.4</v>
      </c>
      <c r="D29" s="22">
        <f t="shared" si="8"/>
        <v>101.3</v>
      </c>
      <c r="E29" s="22">
        <f t="shared" si="9"/>
        <v>156.2</v>
      </c>
      <c r="F29" s="22">
        <f t="shared" si="9"/>
        <v>143.1</v>
      </c>
      <c r="G29" s="22">
        <f t="shared" si="9"/>
        <v>200.7</v>
      </c>
      <c r="H29" s="22">
        <f t="shared" si="9"/>
        <v>308</v>
      </c>
      <c r="I29" s="7">
        <f t="shared" si="9"/>
        <v>199.4</v>
      </c>
      <c r="J29" s="9"/>
      <c r="K29" s="6" t="s">
        <v>21</v>
      </c>
      <c r="L29" s="22">
        <f t="shared" si="0"/>
        <v>96.23124999999999</v>
      </c>
      <c r="M29" s="22">
        <f t="shared" si="1"/>
        <v>22.325000000000017</v>
      </c>
      <c r="N29" s="22">
        <f t="shared" si="2"/>
        <v>70.23124999999999</v>
      </c>
      <c r="O29" s="22">
        <f t="shared" si="3"/>
        <v>0.3687500000000057</v>
      </c>
      <c r="P29" s="22">
        <f t="shared" si="4"/>
        <v>5.556249999999977</v>
      </c>
      <c r="Q29" s="22">
        <f t="shared" si="5"/>
        <v>4.4375</v>
      </c>
      <c r="R29" s="7">
        <f t="shared" si="6"/>
        <v>6.393749999999983</v>
      </c>
      <c r="S29" s="79">
        <f t="shared" si="7"/>
        <v>205.54374999999996</v>
      </c>
    </row>
    <row r="30" spans="2:19" ht="12.75">
      <c r="B30" s="6" t="s">
        <v>13</v>
      </c>
      <c r="C30" s="22">
        <f t="shared" si="8"/>
        <v>289.1</v>
      </c>
      <c r="D30" s="22">
        <f t="shared" si="8"/>
        <v>192.1</v>
      </c>
      <c r="E30" s="22">
        <f t="shared" si="9"/>
        <v>24.2</v>
      </c>
      <c r="F30" s="22">
        <f t="shared" si="9"/>
        <v>131.1</v>
      </c>
      <c r="G30" s="22">
        <f t="shared" si="9"/>
        <v>183.9</v>
      </c>
      <c r="H30" s="22">
        <f t="shared" si="9"/>
        <v>239.5</v>
      </c>
      <c r="I30" s="7">
        <f t="shared" si="9"/>
        <v>252.4</v>
      </c>
      <c r="J30" s="9"/>
      <c r="K30" s="6" t="s">
        <v>22</v>
      </c>
      <c r="L30" s="22">
        <f t="shared" si="0"/>
        <v>84.83125000000001</v>
      </c>
      <c r="M30" s="22">
        <f t="shared" si="1"/>
        <v>1.5749999999999886</v>
      </c>
      <c r="N30" s="22">
        <f t="shared" si="2"/>
        <v>82.33124999999998</v>
      </c>
      <c r="O30" s="22">
        <f t="shared" si="3"/>
        <v>6.46875</v>
      </c>
      <c r="P30" s="22">
        <f t="shared" si="4"/>
        <v>2.1437500000000114</v>
      </c>
      <c r="Q30" s="22">
        <f t="shared" si="5"/>
        <v>25.462500000000006</v>
      </c>
      <c r="R30" s="7">
        <f t="shared" si="6"/>
        <v>12.493750000000006</v>
      </c>
      <c r="S30" s="79">
        <f t="shared" si="7"/>
        <v>215.30625</v>
      </c>
    </row>
    <row r="31" spans="2:19" ht="12.75">
      <c r="B31" s="6" t="s">
        <v>14</v>
      </c>
      <c r="C31" s="22">
        <f t="shared" si="8"/>
        <v>317.8</v>
      </c>
      <c r="D31" s="22">
        <f t="shared" si="8"/>
        <v>168.5</v>
      </c>
      <c r="E31" s="22">
        <f t="shared" si="9"/>
        <v>38</v>
      </c>
      <c r="F31" s="22">
        <f t="shared" si="9"/>
        <v>141.4</v>
      </c>
      <c r="G31" s="22">
        <f t="shared" si="9"/>
        <v>220.4</v>
      </c>
      <c r="H31" s="22">
        <f t="shared" si="9"/>
        <v>196.5</v>
      </c>
      <c r="I31" s="7">
        <f t="shared" si="9"/>
        <v>255.2</v>
      </c>
      <c r="J31" s="9"/>
      <c r="K31" s="6" t="s">
        <v>23</v>
      </c>
      <c r="L31" s="22">
        <f t="shared" si="0"/>
        <v>106.03125</v>
      </c>
      <c r="M31" s="22">
        <f t="shared" si="1"/>
        <v>27.825000000000017</v>
      </c>
      <c r="N31" s="22">
        <f t="shared" si="2"/>
        <v>81.23124999999999</v>
      </c>
      <c r="O31" s="22">
        <f t="shared" si="3"/>
        <v>2.46875</v>
      </c>
      <c r="P31" s="22">
        <f t="shared" si="4"/>
        <v>15.143750000000011</v>
      </c>
      <c r="Q31" s="22">
        <f t="shared" si="5"/>
        <v>63.26250000000002</v>
      </c>
      <c r="R31" s="7">
        <f t="shared" si="6"/>
        <v>14.493750000000006</v>
      </c>
      <c r="S31" s="79">
        <f t="shared" si="7"/>
        <v>310.45625000000007</v>
      </c>
    </row>
    <row r="32" spans="2:19" ht="13.5" thickBot="1">
      <c r="B32" s="6" t="s">
        <v>15</v>
      </c>
      <c r="C32" s="22">
        <f t="shared" si="8"/>
        <v>87.1</v>
      </c>
      <c r="D32" s="22">
        <f t="shared" si="8"/>
        <v>222.7</v>
      </c>
      <c r="E32" s="22">
        <f t="shared" si="9"/>
        <v>207.1</v>
      </c>
      <c r="F32" s="22">
        <f t="shared" si="9"/>
        <v>135.8</v>
      </c>
      <c r="G32" s="22">
        <f t="shared" si="9"/>
        <v>201</v>
      </c>
      <c r="H32" s="22">
        <f t="shared" si="9"/>
        <v>275.1</v>
      </c>
      <c r="I32" s="7">
        <f t="shared" si="9"/>
        <v>209.4</v>
      </c>
      <c r="J32" s="9"/>
      <c r="K32" s="41" t="s">
        <v>24</v>
      </c>
      <c r="L32" s="45">
        <f t="shared" si="0"/>
        <v>88.63125000000002</v>
      </c>
      <c r="M32" s="45">
        <f t="shared" si="1"/>
        <v>17.92500000000001</v>
      </c>
      <c r="N32" s="45">
        <f t="shared" si="2"/>
        <v>69.23124999999999</v>
      </c>
      <c r="O32" s="45">
        <f t="shared" si="3"/>
        <v>5.831249999999983</v>
      </c>
      <c r="P32" s="45">
        <f t="shared" si="4"/>
        <v>4.756249999999994</v>
      </c>
      <c r="Q32" s="45">
        <f t="shared" si="5"/>
        <v>2.3625000000000114</v>
      </c>
      <c r="R32" s="46">
        <f t="shared" si="6"/>
        <v>2.2937499999999886</v>
      </c>
      <c r="S32" s="81">
        <f t="shared" si="7"/>
        <v>191.03125</v>
      </c>
    </row>
    <row r="33" spans="2:19" ht="13.5" thickBot="1">
      <c r="B33" s="6" t="s">
        <v>16</v>
      </c>
      <c r="C33" s="22">
        <f t="shared" si="8"/>
        <v>302.6</v>
      </c>
      <c r="D33" s="22">
        <f t="shared" si="8"/>
        <v>186.4</v>
      </c>
      <c r="E33" s="22">
        <f t="shared" si="9"/>
        <v>37.2</v>
      </c>
      <c r="F33" s="22">
        <f t="shared" si="9"/>
        <v>139.2</v>
      </c>
      <c r="G33" s="22">
        <f t="shared" si="9"/>
        <v>187.1</v>
      </c>
      <c r="H33" s="22">
        <f t="shared" si="9"/>
        <v>254.7</v>
      </c>
      <c r="I33" s="7">
        <f t="shared" si="9"/>
        <v>258.1</v>
      </c>
      <c r="J33" s="9"/>
      <c r="K33" s="38" t="s">
        <v>25</v>
      </c>
      <c r="L33" s="44">
        <f t="shared" si="0"/>
        <v>203.06875</v>
      </c>
      <c r="M33" s="44">
        <f t="shared" si="1"/>
        <v>0.17499999999998295</v>
      </c>
      <c r="N33" s="44">
        <f t="shared" si="2"/>
        <v>194.66875000000002</v>
      </c>
      <c r="O33" s="44">
        <f t="shared" si="3"/>
        <v>8.931249999999977</v>
      </c>
      <c r="P33" s="44">
        <f t="shared" si="4"/>
        <v>13.343750000000028</v>
      </c>
      <c r="Q33" s="44">
        <f t="shared" si="5"/>
        <v>3.0374999999999943</v>
      </c>
      <c r="R33" s="44">
        <f t="shared" si="6"/>
        <v>20.193749999999994</v>
      </c>
      <c r="S33" s="40">
        <f t="shared" si="7"/>
        <v>443.41875000000005</v>
      </c>
    </row>
    <row r="34" spans="2:19" ht="12.75">
      <c r="B34" s="6" t="s">
        <v>17</v>
      </c>
      <c r="C34" s="22">
        <f t="shared" si="8"/>
        <v>308.7</v>
      </c>
      <c r="D34" s="22">
        <f t="shared" si="8"/>
        <v>174.8</v>
      </c>
      <c r="E34" s="22">
        <f t="shared" si="9"/>
        <v>37.8</v>
      </c>
      <c r="F34" s="22">
        <f t="shared" si="9"/>
        <v>143.5</v>
      </c>
      <c r="G34" s="22">
        <f t="shared" si="9"/>
        <v>258</v>
      </c>
      <c r="H34" s="22">
        <f t="shared" si="9"/>
        <v>147.1</v>
      </c>
      <c r="I34" s="7">
        <f t="shared" si="9"/>
        <v>265</v>
      </c>
      <c r="J34" s="9"/>
      <c r="K34" s="43" t="s">
        <v>26</v>
      </c>
      <c r="L34" s="32"/>
      <c r="M34" s="32"/>
      <c r="N34" s="32"/>
      <c r="O34" s="32"/>
      <c r="P34" s="32"/>
      <c r="Q34" s="32"/>
      <c r="R34" s="32"/>
      <c r="S34" s="36"/>
    </row>
    <row r="35" spans="2:10" ht="13.5" thickBot="1">
      <c r="B35" s="6" t="s">
        <v>18</v>
      </c>
      <c r="C35" s="22">
        <f t="shared" si="8"/>
        <v>98.1</v>
      </c>
      <c r="D35" s="22">
        <f t="shared" si="8"/>
        <v>236.7</v>
      </c>
      <c r="E35" s="22">
        <f t="shared" si="9"/>
        <v>171.3</v>
      </c>
      <c r="F35" s="22">
        <f t="shared" si="9"/>
        <v>134.4</v>
      </c>
      <c r="G35" s="22">
        <f t="shared" si="9"/>
        <v>190.1</v>
      </c>
      <c r="H35" s="22">
        <f t="shared" si="9"/>
        <v>275.1</v>
      </c>
      <c r="I35" s="7">
        <f t="shared" si="9"/>
        <v>229.3</v>
      </c>
      <c r="J35" s="9"/>
    </row>
    <row r="36" spans="2:13" ht="13.5" thickBot="1">
      <c r="B36" s="6" t="s">
        <v>19</v>
      </c>
      <c r="C36" s="22">
        <f t="shared" si="8"/>
        <v>300.8</v>
      </c>
      <c r="D36" s="22">
        <f t="shared" si="8"/>
        <v>196.7</v>
      </c>
      <c r="E36" s="22">
        <f t="shared" si="9"/>
        <v>35.9</v>
      </c>
      <c r="F36" s="22">
        <f t="shared" si="9"/>
        <v>137.5</v>
      </c>
      <c r="G36" s="22">
        <f t="shared" si="9"/>
        <v>153.4</v>
      </c>
      <c r="H36" s="22">
        <f t="shared" si="9"/>
        <v>297.4</v>
      </c>
      <c r="I36" s="7">
        <f t="shared" si="9"/>
        <v>263.4</v>
      </c>
      <c r="J36" s="9"/>
      <c r="K36" s="35"/>
      <c r="L36" s="55" t="s">
        <v>55</v>
      </c>
      <c r="M36" s="56"/>
    </row>
    <row r="37" spans="2:10" ht="12.75">
      <c r="B37" s="6" t="s">
        <v>20</v>
      </c>
      <c r="C37" s="22">
        <f t="shared" si="8"/>
        <v>161.2</v>
      </c>
      <c r="D37" s="22">
        <f t="shared" si="8"/>
        <v>136.9</v>
      </c>
      <c r="E37" s="22">
        <f t="shared" si="9"/>
        <v>185.6</v>
      </c>
      <c r="F37" s="22">
        <f t="shared" si="9"/>
        <v>141.4</v>
      </c>
      <c r="G37" s="22">
        <f t="shared" si="9"/>
        <v>214.9</v>
      </c>
      <c r="H37" s="22">
        <f t="shared" si="9"/>
        <v>220.1</v>
      </c>
      <c r="I37" s="7">
        <f t="shared" si="9"/>
        <v>233.1</v>
      </c>
      <c r="J37" s="9"/>
    </row>
    <row r="38" spans="2:10" ht="12.75">
      <c r="B38" s="6" t="s">
        <v>21</v>
      </c>
      <c r="C38" s="22">
        <f t="shared" si="8"/>
        <v>323.4</v>
      </c>
      <c r="D38" s="22">
        <f t="shared" si="8"/>
        <v>144</v>
      </c>
      <c r="E38" s="22">
        <f t="shared" si="9"/>
        <v>43.1</v>
      </c>
      <c r="F38" s="22">
        <f t="shared" si="9"/>
        <v>138.9</v>
      </c>
      <c r="G38" s="22">
        <f t="shared" si="9"/>
        <v>196.4</v>
      </c>
      <c r="H38" s="22">
        <f t="shared" si="9"/>
        <v>254.3</v>
      </c>
      <c r="I38" s="7">
        <f t="shared" si="9"/>
        <v>250</v>
      </c>
      <c r="J38" s="9"/>
    </row>
    <row r="39" spans="2:10" ht="12.75">
      <c r="B39" s="6" t="s">
        <v>22</v>
      </c>
      <c r="C39" s="22">
        <f t="shared" si="8"/>
        <v>312</v>
      </c>
      <c r="D39" s="22">
        <f t="shared" si="8"/>
        <v>167.9</v>
      </c>
      <c r="E39" s="22">
        <f t="shared" si="9"/>
        <v>31</v>
      </c>
      <c r="F39" s="22">
        <f t="shared" si="9"/>
        <v>132.8</v>
      </c>
      <c r="G39" s="22">
        <f t="shared" si="9"/>
        <v>204.1</v>
      </c>
      <c r="H39" s="22">
        <f t="shared" si="9"/>
        <v>224.4</v>
      </c>
      <c r="I39" s="7">
        <f t="shared" si="9"/>
        <v>256.1</v>
      </c>
      <c r="J39" s="9"/>
    </row>
    <row r="40" spans="2:10" ht="12.75">
      <c r="B40" s="6" t="s">
        <v>23</v>
      </c>
      <c r="C40" s="22">
        <f t="shared" si="8"/>
        <v>333.2</v>
      </c>
      <c r="D40" s="22">
        <f t="shared" si="8"/>
        <v>138.5</v>
      </c>
      <c r="E40" s="22">
        <f t="shared" si="9"/>
        <v>32.1</v>
      </c>
      <c r="F40" s="22">
        <f t="shared" si="9"/>
        <v>136.8</v>
      </c>
      <c r="G40" s="22">
        <f t="shared" si="9"/>
        <v>217.1</v>
      </c>
      <c r="H40" s="22">
        <f t="shared" si="9"/>
        <v>186.6</v>
      </c>
      <c r="I40" s="7">
        <f t="shared" si="9"/>
        <v>258.1</v>
      </c>
      <c r="J40" s="9"/>
    </row>
    <row r="41" spans="2:10" ht="12.75">
      <c r="B41" s="6" t="s">
        <v>24</v>
      </c>
      <c r="C41" s="22">
        <f aca="true" t="shared" si="10" ref="C41:I41">IF(C20&gt;0,C20,360+C20)</f>
        <v>315.8</v>
      </c>
      <c r="D41" s="22">
        <f t="shared" si="10"/>
        <v>148.4</v>
      </c>
      <c r="E41" s="22">
        <f t="shared" si="10"/>
        <v>44.1</v>
      </c>
      <c r="F41" s="22">
        <f t="shared" si="10"/>
        <v>145.1</v>
      </c>
      <c r="G41" s="22">
        <f t="shared" si="10"/>
        <v>197.2</v>
      </c>
      <c r="H41" s="22">
        <f t="shared" si="10"/>
        <v>247.5</v>
      </c>
      <c r="I41" s="7">
        <f t="shared" si="10"/>
        <v>245.9</v>
      </c>
      <c r="J41" s="9"/>
    </row>
    <row r="42" spans="2:10" ht="12.75">
      <c r="B42" s="6" t="s">
        <v>25</v>
      </c>
      <c r="C42" s="22">
        <f aca="true" t="shared" si="11" ref="C42:I42">IF(C21&gt;0,C21,360+C21)</f>
        <v>24.1</v>
      </c>
      <c r="D42" s="22">
        <f t="shared" si="11"/>
        <v>166.5</v>
      </c>
      <c r="E42" s="22">
        <f t="shared" si="11"/>
        <v>308</v>
      </c>
      <c r="F42" s="22">
        <f t="shared" si="11"/>
        <v>148.2</v>
      </c>
      <c r="G42" s="22">
        <f t="shared" si="11"/>
        <v>215.3</v>
      </c>
      <c r="H42" s="22">
        <f t="shared" si="11"/>
        <v>252.9</v>
      </c>
      <c r="I42" s="7">
        <f t="shared" si="11"/>
        <v>263.8</v>
      </c>
      <c r="J42" s="9"/>
    </row>
    <row r="43" spans="2:10" ht="12.75">
      <c r="B43" s="20" t="s">
        <v>26</v>
      </c>
      <c r="C43" s="12"/>
      <c r="D43" s="12"/>
      <c r="E43" s="12"/>
      <c r="F43" s="12"/>
      <c r="G43" s="12"/>
      <c r="H43" s="12"/>
      <c r="I43" s="12"/>
      <c r="J43" s="8"/>
    </row>
    <row r="44" spans="2:10" ht="12.75">
      <c r="B44" s="77" t="s">
        <v>49</v>
      </c>
      <c r="C44" s="78">
        <f aca="true" t="shared" si="12" ref="C44:I44">AVERAGE(C27:C42)</f>
        <v>227.16875</v>
      </c>
      <c r="D44" s="78">
        <f t="shared" si="12"/>
        <v>166.32500000000002</v>
      </c>
      <c r="E44" s="78">
        <f t="shared" si="12"/>
        <v>113.33124999999998</v>
      </c>
      <c r="F44" s="78">
        <f t="shared" si="12"/>
        <v>139.26875</v>
      </c>
      <c r="G44" s="78">
        <f t="shared" si="12"/>
        <v>201.95624999999998</v>
      </c>
      <c r="H44" s="78">
        <f t="shared" si="12"/>
        <v>249.8625</v>
      </c>
      <c r="I44" s="78">
        <f t="shared" si="12"/>
        <v>243.60625000000002</v>
      </c>
      <c r="J44" s="9"/>
    </row>
    <row r="45" spans="2:10" ht="12.75">
      <c r="B45" s="17"/>
      <c r="C45" s="9"/>
      <c r="D45" s="9"/>
      <c r="E45" s="9"/>
      <c r="F45" s="9"/>
      <c r="G45" s="9"/>
      <c r="H45" s="9"/>
      <c r="I45" s="9"/>
      <c r="J45" s="9"/>
    </row>
    <row r="46" ht="12.75">
      <c r="J46" s="9"/>
    </row>
    <row r="47" spans="2:10" ht="12.75">
      <c r="B47" s="25"/>
      <c r="C47" s="25"/>
      <c r="D47" s="25"/>
      <c r="E47" s="25"/>
      <c r="F47" s="25"/>
      <c r="G47" s="25"/>
      <c r="H47" s="25"/>
      <c r="I47" s="25"/>
      <c r="J47" s="9"/>
    </row>
    <row r="48" spans="2:10" ht="13.5" thickBot="1">
      <c r="B48" s="17"/>
      <c r="C48" s="9"/>
      <c r="D48" s="9"/>
      <c r="E48" s="9"/>
      <c r="F48" s="9"/>
      <c r="G48" s="9"/>
      <c r="H48" s="9"/>
      <c r="I48" s="9"/>
      <c r="J48" s="9"/>
    </row>
    <row r="49" spans="2:10" ht="13.5" thickBot="1">
      <c r="B49" s="57" t="s">
        <v>51</v>
      </c>
      <c r="C49" s="58"/>
      <c r="D49" s="59"/>
      <c r="E49" s="59"/>
      <c r="F49" s="59"/>
      <c r="G49" s="59"/>
      <c r="H49" s="59"/>
      <c r="I49" s="60"/>
      <c r="J49" s="9"/>
    </row>
    <row r="50" spans="2:9" ht="15.75" thickBot="1">
      <c r="B50" s="33" t="s">
        <v>48</v>
      </c>
      <c r="C50" s="54" t="s">
        <v>47</v>
      </c>
      <c r="D50" s="83"/>
      <c r="E50" s="84"/>
      <c r="F50" s="84"/>
      <c r="G50" s="84"/>
      <c r="H50" s="84"/>
      <c r="I50" s="84"/>
    </row>
    <row r="51" spans="2:10" ht="12.75">
      <c r="B51" s="18" t="s">
        <v>0</v>
      </c>
      <c r="C51" s="49" t="s">
        <v>1</v>
      </c>
      <c r="D51" s="48" t="s">
        <v>2</v>
      </c>
      <c r="E51" s="48" t="s">
        <v>3</v>
      </c>
      <c r="F51" s="48" t="s">
        <v>4</v>
      </c>
      <c r="G51" s="48" t="s">
        <v>5</v>
      </c>
      <c r="H51" s="48" t="s">
        <v>6</v>
      </c>
      <c r="I51" s="48" t="s">
        <v>7</v>
      </c>
      <c r="J51" s="10"/>
    </row>
    <row r="52" spans="2:10" ht="12.75">
      <c r="B52" s="20" t="s">
        <v>27</v>
      </c>
      <c r="C52" s="7"/>
      <c r="D52" s="7"/>
      <c r="E52" s="7"/>
      <c r="F52" s="7"/>
      <c r="G52" s="7"/>
      <c r="H52" s="7"/>
      <c r="I52" s="7"/>
      <c r="J52" s="8"/>
    </row>
    <row r="53" spans="2:10" ht="12.75">
      <c r="B53" s="6" t="s">
        <v>28</v>
      </c>
      <c r="C53" s="7">
        <v>24.1</v>
      </c>
      <c r="D53" s="7">
        <v>166.5</v>
      </c>
      <c r="E53" s="7">
        <v>-52.1</v>
      </c>
      <c r="F53" s="7">
        <v>148.3</v>
      </c>
      <c r="G53" s="7">
        <v>-144.7</v>
      </c>
      <c r="H53" s="7">
        <v>-107.1</v>
      </c>
      <c r="I53" s="7">
        <v>-96.2</v>
      </c>
      <c r="J53" s="9"/>
    </row>
    <row r="54" spans="2:10" ht="12.75">
      <c r="B54" s="6" t="s">
        <v>29</v>
      </c>
      <c r="C54" s="7">
        <v>-44.2</v>
      </c>
      <c r="D54" s="7">
        <v>148.3</v>
      </c>
      <c r="E54" s="7">
        <v>44.1</v>
      </c>
      <c r="F54" s="7">
        <v>145.1</v>
      </c>
      <c r="G54" s="7">
        <v>-162.8</v>
      </c>
      <c r="H54" s="7">
        <v>-112.5</v>
      </c>
      <c r="I54" s="7">
        <v>-114.2</v>
      </c>
      <c r="J54" s="9"/>
    </row>
    <row r="55" spans="2:11" ht="12.75">
      <c r="B55" s="6" t="s">
        <v>30</v>
      </c>
      <c r="C55" s="7">
        <v>-26.8</v>
      </c>
      <c r="D55" s="7">
        <v>138.6</v>
      </c>
      <c r="E55" s="7">
        <v>32</v>
      </c>
      <c r="F55" s="7">
        <v>136.9</v>
      </c>
      <c r="G55" s="7">
        <v>-142.9</v>
      </c>
      <c r="H55" s="7">
        <v>-173.4</v>
      </c>
      <c r="I55" s="7">
        <v>-101.9</v>
      </c>
      <c r="J55" s="9"/>
      <c r="K55" s="2"/>
    </row>
    <row r="56" spans="2:11" ht="12.75">
      <c r="B56" s="6" t="s">
        <v>31</v>
      </c>
      <c r="C56" s="7">
        <v>-47.9</v>
      </c>
      <c r="D56" s="7">
        <v>167.9</v>
      </c>
      <c r="E56" s="7">
        <v>31</v>
      </c>
      <c r="F56" s="7">
        <v>132.8</v>
      </c>
      <c r="G56" s="7">
        <v>-155.8</v>
      </c>
      <c r="H56" s="7">
        <v>-135.6</v>
      </c>
      <c r="I56" s="7">
        <v>-103.9</v>
      </c>
      <c r="J56" s="9"/>
      <c r="K56" s="2"/>
    </row>
    <row r="57" spans="2:11" ht="12.75">
      <c r="B57" s="6" t="s">
        <v>32</v>
      </c>
      <c r="C57" s="7">
        <v>-36.6</v>
      </c>
      <c r="D57" s="7">
        <v>144.1</v>
      </c>
      <c r="E57" s="7">
        <v>43.1</v>
      </c>
      <c r="F57" s="7">
        <v>138.9</v>
      </c>
      <c r="G57" s="7">
        <v>-163.7</v>
      </c>
      <c r="H57" s="7">
        <v>-105.7</v>
      </c>
      <c r="I57" s="7">
        <v>-110</v>
      </c>
      <c r="J57" s="9"/>
      <c r="K57" s="2"/>
    </row>
    <row r="58" spans="2:11" ht="12.75">
      <c r="B58" s="6" t="s">
        <v>33</v>
      </c>
      <c r="C58" s="7">
        <v>161.2</v>
      </c>
      <c r="D58" s="7">
        <v>136.8</v>
      </c>
      <c r="E58" s="7">
        <v>-174.4</v>
      </c>
      <c r="F58" s="7">
        <v>141.4</v>
      </c>
      <c r="G58" s="7">
        <v>-145.1</v>
      </c>
      <c r="H58" s="7">
        <v>-139.8</v>
      </c>
      <c r="I58" s="7">
        <v>-126.9</v>
      </c>
      <c r="J58" s="9"/>
      <c r="K58" s="2"/>
    </row>
    <row r="59" spans="2:11" ht="13.5" thickBot="1">
      <c r="B59" s="6" t="s">
        <v>34</v>
      </c>
      <c r="C59" s="7">
        <v>-59.2</v>
      </c>
      <c r="D59" s="7">
        <v>-163.3</v>
      </c>
      <c r="E59" s="7">
        <v>35.8</v>
      </c>
      <c r="F59" s="7">
        <v>137.5</v>
      </c>
      <c r="G59" s="7">
        <v>153.4</v>
      </c>
      <c r="H59" s="7">
        <v>-62.5</v>
      </c>
      <c r="I59" s="7">
        <v>-96.6</v>
      </c>
      <c r="J59" s="9"/>
      <c r="K59" s="2"/>
    </row>
    <row r="60" spans="2:18" ht="12.75">
      <c r="B60" s="6" t="s">
        <v>35</v>
      </c>
      <c r="C60" s="7">
        <v>98.1</v>
      </c>
      <c r="D60" s="7">
        <v>-123.3</v>
      </c>
      <c r="E60" s="7">
        <v>171.2</v>
      </c>
      <c r="F60" s="7">
        <v>134.4</v>
      </c>
      <c r="G60" s="7">
        <v>-170</v>
      </c>
      <c r="H60" s="7">
        <v>-84.9</v>
      </c>
      <c r="I60" s="7">
        <v>-130.7</v>
      </c>
      <c r="J60" s="9"/>
      <c r="K60" s="67" t="s">
        <v>53</v>
      </c>
      <c r="L60" s="59"/>
      <c r="M60" s="59"/>
      <c r="N60" s="59"/>
      <c r="O60" s="59"/>
      <c r="P60" s="59"/>
      <c r="Q60" s="59"/>
      <c r="R60" s="60"/>
    </row>
    <row r="61" spans="2:18" ht="13.5" thickBot="1">
      <c r="B61" s="4" t="s">
        <v>36</v>
      </c>
      <c r="C61" s="5">
        <v>-51.2</v>
      </c>
      <c r="D61" s="5">
        <v>174.7</v>
      </c>
      <c r="E61" s="5">
        <v>37.8</v>
      </c>
      <c r="F61" s="5">
        <v>143.5</v>
      </c>
      <c r="G61" s="5">
        <v>-102</v>
      </c>
      <c r="H61" s="5">
        <v>147.1</v>
      </c>
      <c r="I61" s="5">
        <v>-95</v>
      </c>
      <c r="J61" s="3"/>
      <c r="K61" s="68" t="s">
        <v>50</v>
      </c>
      <c r="L61" s="69"/>
      <c r="M61" s="70"/>
      <c r="N61" s="70"/>
      <c r="O61" s="70"/>
      <c r="P61" s="70"/>
      <c r="Q61" s="70"/>
      <c r="R61" s="71"/>
    </row>
    <row r="62" spans="2:19" ht="15.75" thickBot="1">
      <c r="B62" s="6" t="s">
        <v>37</v>
      </c>
      <c r="C62" s="7">
        <v>-57.4</v>
      </c>
      <c r="D62" s="7">
        <v>-173.6</v>
      </c>
      <c r="E62" s="7">
        <v>37.2</v>
      </c>
      <c r="F62" s="7">
        <v>139.2</v>
      </c>
      <c r="G62" s="7">
        <v>-172.9</v>
      </c>
      <c r="H62" s="7">
        <v>-105.3</v>
      </c>
      <c r="I62" s="7">
        <v>-101.9</v>
      </c>
      <c r="J62" s="9"/>
      <c r="K62" s="33" t="s">
        <v>48</v>
      </c>
      <c r="L62" s="54" t="s">
        <v>47</v>
      </c>
      <c r="M62" s="74"/>
      <c r="N62" s="84"/>
      <c r="O62" s="84"/>
      <c r="P62" s="84"/>
      <c r="Q62" s="84"/>
      <c r="R62" s="84"/>
      <c r="S62" s="82" t="s">
        <v>54</v>
      </c>
    </row>
    <row r="63" spans="2:18" ht="12.75">
      <c r="B63" s="6" t="s">
        <v>38</v>
      </c>
      <c r="C63" s="7">
        <v>87.1</v>
      </c>
      <c r="D63" s="7">
        <v>-137.3</v>
      </c>
      <c r="E63" s="7">
        <v>-153</v>
      </c>
      <c r="F63" s="7">
        <v>135.9</v>
      </c>
      <c r="G63" s="7">
        <v>-159</v>
      </c>
      <c r="H63" s="7">
        <v>-84.9</v>
      </c>
      <c r="I63" s="7">
        <v>-150.6</v>
      </c>
      <c r="J63" s="9"/>
      <c r="K63" s="18" t="s">
        <v>0</v>
      </c>
      <c r="L63" s="49" t="s">
        <v>1</v>
      </c>
      <c r="M63" s="48" t="s">
        <v>2</v>
      </c>
      <c r="N63" s="48" t="s">
        <v>3</v>
      </c>
      <c r="O63" s="48" t="s">
        <v>4</v>
      </c>
      <c r="P63" s="48" t="s">
        <v>5</v>
      </c>
      <c r="Q63" s="48" t="s">
        <v>6</v>
      </c>
      <c r="R63" s="48" t="s">
        <v>7</v>
      </c>
    </row>
    <row r="64" spans="2:19" ht="13.5" thickBot="1">
      <c r="B64" s="6" t="s">
        <v>39</v>
      </c>
      <c r="C64" s="7">
        <v>-42.2</v>
      </c>
      <c r="D64" s="7">
        <v>168.5</v>
      </c>
      <c r="E64" s="7">
        <v>38</v>
      </c>
      <c r="F64" s="7">
        <v>141.4</v>
      </c>
      <c r="G64" s="7">
        <v>-139.6</v>
      </c>
      <c r="H64" s="7">
        <v>-163.5</v>
      </c>
      <c r="I64" s="7">
        <v>-104.8</v>
      </c>
      <c r="J64" s="9"/>
      <c r="K64" s="24" t="s">
        <v>27</v>
      </c>
      <c r="L64" s="52"/>
      <c r="M64" s="14"/>
      <c r="N64" s="14"/>
      <c r="O64" s="14"/>
      <c r="P64" s="14"/>
      <c r="Q64" s="14"/>
      <c r="R64" s="14"/>
      <c r="S64" s="37"/>
    </row>
    <row r="65" spans="2:19" ht="13.5" thickBot="1">
      <c r="B65" s="6" t="s">
        <v>40</v>
      </c>
      <c r="C65" s="7">
        <v>-71</v>
      </c>
      <c r="D65" s="7">
        <v>-167.9</v>
      </c>
      <c r="E65" s="7">
        <v>24.1</v>
      </c>
      <c r="F65" s="7">
        <v>131.1</v>
      </c>
      <c r="G65" s="7">
        <v>-176.1</v>
      </c>
      <c r="H65" s="7">
        <v>-120.5</v>
      </c>
      <c r="I65" s="7">
        <v>-107.5</v>
      </c>
      <c r="J65" s="9"/>
      <c r="K65" s="38" t="s">
        <v>28</v>
      </c>
      <c r="L65" s="53">
        <f aca="true" t="shared" si="13" ref="L65:L80">ABS(C74-$C$91)</f>
        <v>203.07500000000002</v>
      </c>
      <c r="M65" s="39">
        <f aca="true" t="shared" si="14" ref="M65:M80">ABS(D74-$D$91)</f>
        <v>0.16874999999998863</v>
      </c>
      <c r="N65" s="39">
        <f aca="true" t="shared" si="15" ref="N65:N80">ABS(E74-$E$91)</f>
        <v>194.60625</v>
      </c>
      <c r="O65" s="39">
        <f aca="true" t="shared" si="16" ref="O65:O80">ABS(F74-$F$91)</f>
        <v>9.012500000000017</v>
      </c>
      <c r="P65" s="39">
        <f aca="true" t="shared" si="17" ref="P65:P80">ABS(G74-$G$91)</f>
        <v>13.350000000000023</v>
      </c>
      <c r="Q65" s="39">
        <f aca="true" t="shared" si="18" ref="Q65:Q80">ABS(H74-$H$91)</f>
        <v>3.025000000000034</v>
      </c>
      <c r="R65" s="39">
        <f aca="true" t="shared" si="19" ref="R65:R80">ABS(I74-$I$91)</f>
        <v>20.193749999999994</v>
      </c>
      <c r="S65" s="40">
        <f>SUM(L65:R65)</f>
        <v>443.4312500000001</v>
      </c>
    </row>
    <row r="66" spans="2:19" ht="12.75">
      <c r="B66" s="6" t="s">
        <v>41</v>
      </c>
      <c r="C66" s="7">
        <v>-148.6</v>
      </c>
      <c r="D66" s="7">
        <v>101.4</v>
      </c>
      <c r="E66" s="7">
        <v>156.2</v>
      </c>
      <c r="F66" s="7">
        <v>143.1</v>
      </c>
      <c r="G66" s="7">
        <v>-159.3</v>
      </c>
      <c r="H66" s="7">
        <v>-52</v>
      </c>
      <c r="I66" s="7">
        <v>-160.6</v>
      </c>
      <c r="J66" s="9"/>
      <c r="K66" s="21" t="s">
        <v>29</v>
      </c>
      <c r="L66" s="34">
        <f t="shared" si="13"/>
        <v>88.625</v>
      </c>
      <c r="M66" s="34">
        <f t="shared" si="14"/>
        <v>18.03125</v>
      </c>
      <c r="N66" s="34">
        <f t="shared" si="15"/>
        <v>69.19375</v>
      </c>
      <c r="O66" s="34">
        <f t="shared" si="16"/>
        <v>5.8125</v>
      </c>
      <c r="P66" s="34">
        <f t="shared" si="17"/>
        <v>4.75</v>
      </c>
      <c r="Q66" s="34">
        <f t="shared" si="18"/>
        <v>2.3749999999999716</v>
      </c>
      <c r="R66" s="34">
        <f t="shared" si="19"/>
        <v>2.1937499999999943</v>
      </c>
      <c r="S66" s="85">
        <f aca="true" t="shared" si="20" ref="S66:S80">SUM(L66:R66)</f>
        <v>190.98124999999996</v>
      </c>
    </row>
    <row r="67" spans="2:19" ht="12.75">
      <c r="B67" s="6" t="s">
        <v>42</v>
      </c>
      <c r="C67" s="7">
        <v>-132.5</v>
      </c>
      <c r="D67" s="7">
        <v>71.7</v>
      </c>
      <c r="E67" s="7">
        <v>172.6</v>
      </c>
      <c r="F67" s="7">
        <v>139.1</v>
      </c>
      <c r="G67" s="7">
        <v>-166</v>
      </c>
      <c r="H67" s="7">
        <v>-57.4</v>
      </c>
      <c r="I67" s="7">
        <v>-143.3</v>
      </c>
      <c r="J67" s="9"/>
      <c r="K67" s="6" t="s">
        <v>30</v>
      </c>
      <c r="L67" s="5">
        <f t="shared" si="13"/>
        <v>106.02499999999998</v>
      </c>
      <c r="M67" s="5">
        <f t="shared" si="14"/>
        <v>27.731250000000017</v>
      </c>
      <c r="N67" s="5">
        <f t="shared" si="15"/>
        <v>81.29374999999999</v>
      </c>
      <c r="O67" s="5">
        <f t="shared" si="16"/>
        <v>2.3874999999999886</v>
      </c>
      <c r="P67" s="5">
        <f t="shared" si="17"/>
        <v>15.150000000000006</v>
      </c>
      <c r="Q67" s="5">
        <f t="shared" si="18"/>
        <v>63.27499999999998</v>
      </c>
      <c r="R67" s="5">
        <f t="shared" si="19"/>
        <v>14.493750000000006</v>
      </c>
      <c r="S67" s="86">
        <f t="shared" si="20"/>
        <v>310.35624999999993</v>
      </c>
    </row>
    <row r="68" spans="2:19" ht="12.75">
      <c r="B68" s="6" t="s">
        <v>43</v>
      </c>
      <c r="C68" s="7">
        <v>21.9</v>
      </c>
      <c r="D68" s="7">
        <v>-151.8</v>
      </c>
      <c r="E68" s="7">
        <v>-70.9</v>
      </c>
      <c r="F68" s="7">
        <v>140</v>
      </c>
      <c r="G68" s="7">
        <v>-162.3</v>
      </c>
      <c r="H68" s="7">
        <v>-44</v>
      </c>
      <c r="I68" s="7">
        <v>-118.2</v>
      </c>
      <c r="J68" s="9"/>
      <c r="K68" s="6" t="s">
        <v>31</v>
      </c>
      <c r="L68" s="5">
        <f t="shared" si="13"/>
        <v>84.92500000000001</v>
      </c>
      <c r="M68" s="5">
        <f t="shared" si="14"/>
        <v>1.5687499999999943</v>
      </c>
      <c r="N68" s="5">
        <f t="shared" si="15"/>
        <v>82.29374999999999</v>
      </c>
      <c r="O68" s="5">
        <f t="shared" si="16"/>
        <v>6.487499999999983</v>
      </c>
      <c r="P68" s="5">
        <f t="shared" si="17"/>
        <v>2.25</v>
      </c>
      <c r="Q68" s="5">
        <f t="shared" si="18"/>
        <v>25.474999999999966</v>
      </c>
      <c r="R68" s="5">
        <f t="shared" si="19"/>
        <v>12.493750000000006</v>
      </c>
      <c r="S68" s="86">
        <f t="shared" si="20"/>
        <v>215.49374999999995</v>
      </c>
    </row>
    <row r="69" spans="2:19" ht="12.75">
      <c r="B69" s="20" t="s">
        <v>44</v>
      </c>
      <c r="C69" s="7"/>
      <c r="D69" s="7"/>
      <c r="E69" s="7"/>
      <c r="F69" s="7"/>
      <c r="G69" s="7"/>
      <c r="H69" s="7"/>
      <c r="I69" s="7"/>
      <c r="J69" s="8"/>
      <c r="K69" s="6" t="s">
        <v>32</v>
      </c>
      <c r="L69" s="5">
        <f t="shared" si="13"/>
        <v>96.22499999999997</v>
      </c>
      <c r="M69" s="5">
        <f t="shared" si="14"/>
        <v>22.231250000000017</v>
      </c>
      <c r="N69" s="5">
        <f t="shared" si="15"/>
        <v>70.19375</v>
      </c>
      <c r="O69" s="5">
        <f t="shared" si="16"/>
        <v>0.38749999999998863</v>
      </c>
      <c r="P69" s="5">
        <f t="shared" si="17"/>
        <v>5.649999999999977</v>
      </c>
      <c r="Q69" s="5">
        <f t="shared" si="18"/>
        <v>4.42500000000004</v>
      </c>
      <c r="R69" s="5">
        <f t="shared" si="19"/>
        <v>6.393749999999983</v>
      </c>
      <c r="S69" s="86">
        <f t="shared" si="20"/>
        <v>205.50624999999997</v>
      </c>
    </row>
    <row r="70" spans="2:19" ht="13.5" thickBot="1">
      <c r="B70" s="10"/>
      <c r="C70" s="11"/>
      <c r="D70" s="11"/>
      <c r="E70" s="11"/>
      <c r="F70" s="11"/>
      <c r="G70" s="11"/>
      <c r="H70" s="11"/>
      <c r="I70" s="11"/>
      <c r="J70" s="9"/>
      <c r="K70" s="6" t="s">
        <v>33</v>
      </c>
      <c r="L70" s="5">
        <f t="shared" si="13"/>
        <v>65.97500000000002</v>
      </c>
      <c r="M70" s="5">
        <f t="shared" si="14"/>
        <v>29.53125</v>
      </c>
      <c r="N70" s="5">
        <f t="shared" si="15"/>
        <v>72.30625</v>
      </c>
      <c r="O70" s="5">
        <f t="shared" si="16"/>
        <v>2.1125000000000114</v>
      </c>
      <c r="P70" s="5">
        <f t="shared" si="17"/>
        <v>12.950000000000017</v>
      </c>
      <c r="Q70" s="5">
        <f t="shared" si="18"/>
        <v>29.674999999999983</v>
      </c>
      <c r="R70" s="5">
        <f t="shared" si="19"/>
        <v>10.506250000000023</v>
      </c>
      <c r="S70" s="86">
        <f t="shared" si="20"/>
        <v>223.05625000000006</v>
      </c>
    </row>
    <row r="71" spans="2:19" ht="13.5" thickBot="1">
      <c r="B71" s="61" t="s">
        <v>52</v>
      </c>
      <c r="C71" s="62"/>
      <c r="D71" s="63"/>
      <c r="E71" s="63"/>
      <c r="F71" s="63"/>
      <c r="G71" s="63"/>
      <c r="H71" s="63"/>
      <c r="I71" s="64"/>
      <c r="J71" s="9"/>
      <c r="K71" s="6" t="s">
        <v>34</v>
      </c>
      <c r="L71" s="5">
        <f t="shared" si="13"/>
        <v>73.625</v>
      </c>
      <c r="M71" s="5">
        <f t="shared" si="14"/>
        <v>30.368749999999977</v>
      </c>
      <c r="N71" s="5">
        <f t="shared" si="15"/>
        <v>77.49374999999999</v>
      </c>
      <c r="O71" s="5">
        <f t="shared" si="16"/>
        <v>1.7874999999999943</v>
      </c>
      <c r="P71" s="5">
        <f t="shared" si="17"/>
        <v>48.54999999999998</v>
      </c>
      <c r="Q71" s="5">
        <f t="shared" si="18"/>
        <v>47.62500000000003</v>
      </c>
      <c r="R71" s="5">
        <f t="shared" si="19"/>
        <v>19.79374999999996</v>
      </c>
      <c r="S71" s="86">
        <f t="shared" si="20"/>
        <v>299.24374999999986</v>
      </c>
    </row>
    <row r="72" spans="2:19" ht="15.75" thickBot="1">
      <c r="B72" s="33" t="s">
        <v>48</v>
      </c>
      <c r="C72" s="54" t="s">
        <v>47</v>
      </c>
      <c r="D72" s="83"/>
      <c r="E72" s="84"/>
      <c r="F72" s="84"/>
      <c r="G72" s="84"/>
      <c r="H72" s="84"/>
      <c r="I72" s="84"/>
      <c r="K72" s="6" t="s">
        <v>35</v>
      </c>
      <c r="L72" s="5">
        <f t="shared" si="13"/>
        <v>129.07500000000002</v>
      </c>
      <c r="M72" s="5">
        <f t="shared" si="14"/>
        <v>70.36874999999998</v>
      </c>
      <c r="N72" s="5">
        <f t="shared" si="15"/>
        <v>57.90625</v>
      </c>
      <c r="O72" s="5">
        <f t="shared" si="16"/>
        <v>4.887499999999989</v>
      </c>
      <c r="P72" s="5">
        <f t="shared" si="17"/>
        <v>11.949999999999989</v>
      </c>
      <c r="Q72" s="5">
        <f t="shared" si="18"/>
        <v>25.22500000000005</v>
      </c>
      <c r="R72" s="5">
        <f t="shared" si="19"/>
        <v>14.306250000000006</v>
      </c>
      <c r="S72" s="86">
        <f t="shared" si="20"/>
        <v>313.71875</v>
      </c>
    </row>
    <row r="73" spans="2:19" s="23" customFormat="1" ht="12.75">
      <c r="B73" s="20" t="s">
        <v>27</v>
      </c>
      <c r="C73" s="32"/>
      <c r="D73" s="12"/>
      <c r="E73" s="12"/>
      <c r="F73" s="12"/>
      <c r="G73" s="12"/>
      <c r="H73" s="12"/>
      <c r="I73" s="12"/>
      <c r="J73" s="13"/>
      <c r="K73" s="4" t="s">
        <v>36</v>
      </c>
      <c r="L73" s="5">
        <f t="shared" si="13"/>
        <v>81.625</v>
      </c>
      <c r="M73" s="5">
        <f t="shared" si="14"/>
        <v>8.368749999999977</v>
      </c>
      <c r="N73" s="5">
        <f t="shared" si="15"/>
        <v>75.49374999999999</v>
      </c>
      <c r="O73" s="5">
        <f t="shared" si="16"/>
        <v>4.212500000000006</v>
      </c>
      <c r="P73" s="5">
        <f t="shared" si="17"/>
        <v>56.05000000000001</v>
      </c>
      <c r="Q73" s="5">
        <f t="shared" si="18"/>
        <v>102.77499999999998</v>
      </c>
      <c r="R73" s="5">
        <f t="shared" si="19"/>
        <v>21.393749999999983</v>
      </c>
      <c r="S73" s="86">
        <f t="shared" si="20"/>
        <v>349.91874999999993</v>
      </c>
    </row>
    <row r="74" spans="2:19" ht="12.75">
      <c r="B74" s="6" t="s">
        <v>28</v>
      </c>
      <c r="C74" s="5">
        <f aca="true" t="shared" si="21" ref="C74:C87">IF(C53&gt;0,C53,C53+360)</f>
        <v>24.1</v>
      </c>
      <c r="D74" s="5">
        <f aca="true" t="shared" si="22" ref="D74:I87">IF(D53&gt;0,D53,D53+360)</f>
        <v>166.5</v>
      </c>
      <c r="E74" s="5">
        <f t="shared" si="22"/>
        <v>307.9</v>
      </c>
      <c r="F74" s="5">
        <f t="shared" si="22"/>
        <v>148.3</v>
      </c>
      <c r="G74" s="5">
        <f t="shared" si="22"/>
        <v>215.3</v>
      </c>
      <c r="H74" s="5">
        <f t="shared" si="22"/>
        <v>252.9</v>
      </c>
      <c r="I74" s="5">
        <f t="shared" si="22"/>
        <v>263.8</v>
      </c>
      <c r="J74" s="9"/>
      <c r="K74" s="6" t="s">
        <v>37</v>
      </c>
      <c r="L74" s="5">
        <f t="shared" si="13"/>
        <v>75.42500000000001</v>
      </c>
      <c r="M74" s="5">
        <f t="shared" si="14"/>
        <v>20.068749999999994</v>
      </c>
      <c r="N74" s="5">
        <f t="shared" si="15"/>
        <v>76.09374999999999</v>
      </c>
      <c r="O74" s="5">
        <f t="shared" si="16"/>
        <v>0.08750000000000568</v>
      </c>
      <c r="P74" s="5">
        <f t="shared" si="17"/>
        <v>14.849999999999994</v>
      </c>
      <c r="Q74" s="5">
        <f t="shared" si="18"/>
        <v>4.825000000000017</v>
      </c>
      <c r="R74" s="5">
        <f t="shared" si="19"/>
        <v>14.493750000000006</v>
      </c>
      <c r="S74" s="86">
        <f t="shared" si="20"/>
        <v>205.84375</v>
      </c>
    </row>
    <row r="75" spans="2:19" ht="12.75">
      <c r="B75" s="6" t="s">
        <v>29</v>
      </c>
      <c r="C75" s="5">
        <f t="shared" si="21"/>
        <v>315.8</v>
      </c>
      <c r="D75" s="5">
        <f t="shared" si="22"/>
        <v>148.3</v>
      </c>
      <c r="E75" s="5">
        <f t="shared" si="22"/>
        <v>44.1</v>
      </c>
      <c r="F75" s="5">
        <f t="shared" si="22"/>
        <v>145.1</v>
      </c>
      <c r="G75" s="5">
        <f t="shared" si="22"/>
        <v>197.2</v>
      </c>
      <c r="H75" s="5">
        <f t="shared" si="22"/>
        <v>247.5</v>
      </c>
      <c r="I75" s="5">
        <f t="shared" si="22"/>
        <v>245.8</v>
      </c>
      <c r="J75" s="9"/>
      <c r="K75" s="6" t="s">
        <v>38</v>
      </c>
      <c r="L75" s="5">
        <f t="shared" si="13"/>
        <v>140.07500000000002</v>
      </c>
      <c r="M75" s="5">
        <f t="shared" si="14"/>
        <v>56.36874999999998</v>
      </c>
      <c r="N75" s="5">
        <f t="shared" si="15"/>
        <v>93.70625000000001</v>
      </c>
      <c r="O75" s="5">
        <f t="shared" si="16"/>
        <v>3.3874999999999886</v>
      </c>
      <c r="P75" s="5">
        <f t="shared" si="17"/>
        <v>0.9499999999999886</v>
      </c>
      <c r="Q75" s="5">
        <f t="shared" si="18"/>
        <v>25.22500000000005</v>
      </c>
      <c r="R75" s="5">
        <f t="shared" si="19"/>
        <v>34.20625000000001</v>
      </c>
      <c r="S75" s="86">
        <f t="shared" si="20"/>
        <v>353.91875</v>
      </c>
    </row>
    <row r="76" spans="2:19" ht="12.75">
      <c r="B76" s="6" t="s">
        <v>30</v>
      </c>
      <c r="C76" s="5">
        <f t="shared" si="21"/>
        <v>333.2</v>
      </c>
      <c r="D76" s="5">
        <f t="shared" si="22"/>
        <v>138.6</v>
      </c>
      <c r="E76" s="5">
        <f t="shared" si="22"/>
        <v>32</v>
      </c>
      <c r="F76" s="5">
        <f t="shared" si="22"/>
        <v>136.9</v>
      </c>
      <c r="G76" s="5">
        <f t="shared" si="22"/>
        <v>217.1</v>
      </c>
      <c r="H76" s="5">
        <f t="shared" si="22"/>
        <v>186.6</v>
      </c>
      <c r="I76" s="5">
        <f t="shared" si="22"/>
        <v>258.1</v>
      </c>
      <c r="J76" s="9"/>
      <c r="K76" s="6" t="s">
        <v>39</v>
      </c>
      <c r="L76" s="5">
        <f t="shared" si="13"/>
        <v>90.625</v>
      </c>
      <c r="M76" s="5">
        <f t="shared" si="14"/>
        <v>2.1687499999999886</v>
      </c>
      <c r="N76" s="5">
        <f t="shared" si="15"/>
        <v>75.29374999999999</v>
      </c>
      <c r="O76" s="5">
        <f t="shared" si="16"/>
        <v>2.1125000000000114</v>
      </c>
      <c r="P76" s="5">
        <f t="shared" si="17"/>
        <v>18.450000000000017</v>
      </c>
      <c r="Q76" s="5">
        <f t="shared" si="18"/>
        <v>53.37499999999997</v>
      </c>
      <c r="R76" s="5">
        <f t="shared" si="19"/>
        <v>11.593749999999972</v>
      </c>
      <c r="S76" s="86">
        <f t="shared" si="20"/>
        <v>253.61874999999995</v>
      </c>
    </row>
    <row r="77" spans="2:19" ht="12.75">
      <c r="B77" s="6" t="s">
        <v>31</v>
      </c>
      <c r="C77" s="5">
        <f t="shared" si="21"/>
        <v>312.1</v>
      </c>
      <c r="D77" s="5">
        <f t="shared" si="22"/>
        <v>167.9</v>
      </c>
      <c r="E77" s="5">
        <f t="shared" si="22"/>
        <v>31</v>
      </c>
      <c r="F77" s="5">
        <f t="shared" si="22"/>
        <v>132.8</v>
      </c>
      <c r="G77" s="5">
        <f t="shared" si="22"/>
        <v>204.2</v>
      </c>
      <c r="H77" s="5">
        <f t="shared" si="22"/>
        <v>224.4</v>
      </c>
      <c r="I77" s="5">
        <f t="shared" si="22"/>
        <v>256.1</v>
      </c>
      <c r="J77" s="9"/>
      <c r="K77" s="6" t="s">
        <v>40</v>
      </c>
      <c r="L77" s="5">
        <f t="shared" si="13"/>
        <v>61.82499999999999</v>
      </c>
      <c r="M77" s="5">
        <f t="shared" si="14"/>
        <v>25.768749999999983</v>
      </c>
      <c r="N77" s="5">
        <f t="shared" si="15"/>
        <v>89.19375</v>
      </c>
      <c r="O77" s="5">
        <f t="shared" si="16"/>
        <v>8.1875</v>
      </c>
      <c r="P77" s="5">
        <f t="shared" si="17"/>
        <v>18.049999999999983</v>
      </c>
      <c r="Q77" s="5">
        <f t="shared" si="18"/>
        <v>10.374999999999972</v>
      </c>
      <c r="R77" s="5">
        <f t="shared" si="19"/>
        <v>8.893749999999983</v>
      </c>
      <c r="S77" s="86">
        <f t="shared" si="20"/>
        <v>222.2937499999999</v>
      </c>
    </row>
    <row r="78" spans="2:19" ht="12.75">
      <c r="B78" s="6" t="s">
        <v>32</v>
      </c>
      <c r="C78" s="5">
        <f t="shared" si="21"/>
        <v>323.4</v>
      </c>
      <c r="D78" s="5">
        <f t="shared" si="22"/>
        <v>144.1</v>
      </c>
      <c r="E78" s="5">
        <f t="shared" si="22"/>
        <v>43.1</v>
      </c>
      <c r="F78" s="5">
        <f t="shared" si="22"/>
        <v>138.9</v>
      </c>
      <c r="G78" s="5">
        <f t="shared" si="22"/>
        <v>196.3</v>
      </c>
      <c r="H78" s="5">
        <f t="shared" si="22"/>
        <v>254.3</v>
      </c>
      <c r="I78" s="5">
        <f t="shared" si="22"/>
        <v>250</v>
      </c>
      <c r="J78" s="9"/>
      <c r="K78" s="6" t="s">
        <v>41</v>
      </c>
      <c r="L78" s="5">
        <f t="shared" si="13"/>
        <v>15.775000000000006</v>
      </c>
      <c r="M78" s="5">
        <f t="shared" si="14"/>
        <v>64.93125</v>
      </c>
      <c r="N78" s="5">
        <f t="shared" si="15"/>
        <v>42.90625</v>
      </c>
      <c r="O78" s="5">
        <f t="shared" si="16"/>
        <v>3.8125</v>
      </c>
      <c r="P78" s="5">
        <f t="shared" si="17"/>
        <v>1.25</v>
      </c>
      <c r="Q78" s="5">
        <f t="shared" si="18"/>
        <v>58.12500000000003</v>
      </c>
      <c r="R78" s="5">
        <f t="shared" si="19"/>
        <v>44.20625000000001</v>
      </c>
      <c r="S78" s="86">
        <f t="shared" si="20"/>
        <v>231.00625000000005</v>
      </c>
    </row>
    <row r="79" spans="2:19" ht="13.5" thickBot="1">
      <c r="B79" s="6" t="s">
        <v>33</v>
      </c>
      <c r="C79" s="5">
        <f t="shared" si="21"/>
        <v>161.2</v>
      </c>
      <c r="D79" s="5">
        <f t="shared" si="22"/>
        <v>136.8</v>
      </c>
      <c r="E79" s="5">
        <f t="shared" si="22"/>
        <v>185.6</v>
      </c>
      <c r="F79" s="5">
        <f t="shared" si="22"/>
        <v>141.4</v>
      </c>
      <c r="G79" s="5">
        <f t="shared" si="22"/>
        <v>214.9</v>
      </c>
      <c r="H79" s="5">
        <f t="shared" si="22"/>
        <v>220.2</v>
      </c>
      <c r="I79" s="5">
        <f t="shared" si="22"/>
        <v>233.1</v>
      </c>
      <c r="J79" s="9"/>
      <c r="K79" s="41" t="s">
        <v>42</v>
      </c>
      <c r="L79" s="42">
        <f t="shared" si="13"/>
        <v>0.32499999999998863</v>
      </c>
      <c r="M79" s="42">
        <f t="shared" si="14"/>
        <v>94.63125000000001</v>
      </c>
      <c r="N79" s="42">
        <f t="shared" si="15"/>
        <v>59.306250000000006</v>
      </c>
      <c r="O79" s="42">
        <f t="shared" si="16"/>
        <v>0.1875</v>
      </c>
      <c r="P79" s="42">
        <f t="shared" si="17"/>
        <v>7.949999999999989</v>
      </c>
      <c r="Q79" s="42">
        <f t="shared" si="18"/>
        <v>52.72500000000005</v>
      </c>
      <c r="R79" s="42">
        <f t="shared" si="19"/>
        <v>26.90625000000003</v>
      </c>
      <c r="S79" s="87">
        <f>SUM(L79:R79)</f>
        <v>242.03125000000006</v>
      </c>
    </row>
    <row r="80" spans="2:19" ht="13.5" thickBot="1">
      <c r="B80" s="6" t="s">
        <v>34</v>
      </c>
      <c r="C80" s="5">
        <f t="shared" si="21"/>
        <v>300.8</v>
      </c>
      <c r="D80" s="5">
        <f t="shared" si="22"/>
        <v>196.7</v>
      </c>
      <c r="E80" s="5">
        <f t="shared" si="22"/>
        <v>35.8</v>
      </c>
      <c r="F80" s="5">
        <f t="shared" si="22"/>
        <v>137.5</v>
      </c>
      <c r="G80" s="5">
        <f t="shared" si="22"/>
        <v>153.4</v>
      </c>
      <c r="H80" s="5">
        <f t="shared" si="22"/>
        <v>297.5</v>
      </c>
      <c r="I80" s="5">
        <f t="shared" si="22"/>
        <v>263.4</v>
      </c>
      <c r="J80" s="9"/>
      <c r="K80" s="38" t="s">
        <v>43</v>
      </c>
      <c r="L80" s="39">
        <f t="shared" si="13"/>
        <v>205.275</v>
      </c>
      <c r="M80" s="39">
        <f t="shared" si="14"/>
        <v>41.86874999999998</v>
      </c>
      <c r="N80" s="39">
        <f t="shared" si="15"/>
        <v>175.80625000000003</v>
      </c>
      <c r="O80" s="39">
        <f t="shared" si="16"/>
        <v>0.7125000000000057</v>
      </c>
      <c r="P80" s="39">
        <f t="shared" si="17"/>
        <v>4.25</v>
      </c>
      <c r="Q80" s="39">
        <f t="shared" si="18"/>
        <v>66.12500000000003</v>
      </c>
      <c r="R80" s="39">
        <f t="shared" si="19"/>
        <v>1.8062500000000057</v>
      </c>
      <c r="S80" s="40">
        <f t="shared" si="20"/>
        <v>495.84375</v>
      </c>
    </row>
    <row r="81" spans="2:19" ht="12.75">
      <c r="B81" s="6" t="s">
        <v>35</v>
      </c>
      <c r="C81" s="5">
        <f t="shared" si="21"/>
        <v>98.1</v>
      </c>
      <c r="D81" s="5">
        <f t="shared" si="22"/>
        <v>236.7</v>
      </c>
      <c r="E81" s="5">
        <f t="shared" si="22"/>
        <v>171.2</v>
      </c>
      <c r="F81" s="5">
        <f t="shared" si="22"/>
        <v>134.4</v>
      </c>
      <c r="G81" s="5">
        <f t="shared" si="22"/>
        <v>190</v>
      </c>
      <c r="H81" s="5">
        <f t="shared" si="22"/>
        <v>275.1</v>
      </c>
      <c r="I81" s="5">
        <f t="shared" si="22"/>
        <v>229.3</v>
      </c>
      <c r="J81" s="9"/>
      <c r="K81" s="43" t="s">
        <v>44</v>
      </c>
      <c r="L81" s="32"/>
      <c r="M81" s="32"/>
      <c r="N81" s="32"/>
      <c r="O81" s="32"/>
      <c r="P81" s="32"/>
      <c r="Q81" s="32"/>
      <c r="R81" s="32"/>
      <c r="S81" s="36"/>
    </row>
    <row r="82" spans="2:10" ht="13.5" thickBot="1">
      <c r="B82" s="4" t="s">
        <v>36</v>
      </c>
      <c r="C82" s="5">
        <f t="shared" si="21"/>
        <v>308.8</v>
      </c>
      <c r="D82" s="5">
        <f t="shared" si="22"/>
        <v>174.7</v>
      </c>
      <c r="E82" s="5">
        <f t="shared" si="22"/>
        <v>37.8</v>
      </c>
      <c r="F82" s="5">
        <f t="shared" si="22"/>
        <v>143.5</v>
      </c>
      <c r="G82" s="5">
        <f t="shared" si="22"/>
        <v>258</v>
      </c>
      <c r="H82" s="5">
        <f t="shared" si="22"/>
        <v>147.1</v>
      </c>
      <c r="I82" s="5">
        <f t="shared" si="22"/>
        <v>265</v>
      </c>
      <c r="J82" s="9"/>
    </row>
    <row r="83" spans="2:13" ht="13.5" thickBot="1">
      <c r="B83" s="6" t="s">
        <v>37</v>
      </c>
      <c r="C83" s="5">
        <f t="shared" si="21"/>
        <v>302.6</v>
      </c>
      <c r="D83" s="5">
        <f t="shared" si="22"/>
        <v>186.4</v>
      </c>
      <c r="E83" s="5">
        <f t="shared" si="22"/>
        <v>37.2</v>
      </c>
      <c r="F83" s="5">
        <f t="shared" si="22"/>
        <v>139.2</v>
      </c>
      <c r="G83" s="5">
        <f t="shared" si="22"/>
        <v>187.1</v>
      </c>
      <c r="H83" s="5">
        <f t="shared" si="22"/>
        <v>254.7</v>
      </c>
      <c r="I83" s="5">
        <f t="shared" si="22"/>
        <v>258.1</v>
      </c>
      <c r="J83" s="9"/>
      <c r="K83" s="35"/>
      <c r="L83" s="55" t="s">
        <v>55</v>
      </c>
      <c r="M83" s="56"/>
    </row>
    <row r="84" spans="2:10" ht="12.75">
      <c r="B84" s="6" t="s">
        <v>38</v>
      </c>
      <c r="C84" s="5">
        <f t="shared" si="21"/>
        <v>87.1</v>
      </c>
      <c r="D84" s="5">
        <f t="shared" si="22"/>
        <v>222.7</v>
      </c>
      <c r="E84" s="5">
        <f t="shared" si="22"/>
        <v>207</v>
      </c>
      <c r="F84" s="5">
        <f t="shared" si="22"/>
        <v>135.9</v>
      </c>
      <c r="G84" s="5">
        <f t="shared" si="22"/>
        <v>201</v>
      </c>
      <c r="H84" s="5">
        <f t="shared" si="22"/>
        <v>275.1</v>
      </c>
      <c r="I84" s="5">
        <f t="shared" si="22"/>
        <v>209.4</v>
      </c>
      <c r="J84" s="9"/>
    </row>
    <row r="85" spans="2:10" ht="12.75">
      <c r="B85" s="6" t="s">
        <v>39</v>
      </c>
      <c r="C85" s="5">
        <f t="shared" si="21"/>
        <v>317.8</v>
      </c>
      <c r="D85" s="5">
        <f t="shared" si="22"/>
        <v>168.5</v>
      </c>
      <c r="E85" s="5">
        <f t="shared" si="22"/>
        <v>38</v>
      </c>
      <c r="F85" s="5">
        <f t="shared" si="22"/>
        <v>141.4</v>
      </c>
      <c r="G85" s="5">
        <f t="shared" si="22"/>
        <v>220.4</v>
      </c>
      <c r="H85" s="5">
        <f t="shared" si="22"/>
        <v>196.5</v>
      </c>
      <c r="I85" s="5">
        <f t="shared" si="22"/>
        <v>255.2</v>
      </c>
      <c r="J85" s="9"/>
    </row>
    <row r="86" spans="2:10" ht="12.75">
      <c r="B86" s="6" t="s">
        <v>40</v>
      </c>
      <c r="C86" s="5">
        <f t="shared" si="21"/>
        <v>289</v>
      </c>
      <c r="D86" s="5">
        <f t="shared" si="22"/>
        <v>192.1</v>
      </c>
      <c r="E86" s="5">
        <f t="shared" si="22"/>
        <v>24.1</v>
      </c>
      <c r="F86" s="5">
        <f t="shared" si="22"/>
        <v>131.1</v>
      </c>
      <c r="G86" s="5">
        <f t="shared" si="22"/>
        <v>183.9</v>
      </c>
      <c r="H86" s="5">
        <f t="shared" si="22"/>
        <v>239.5</v>
      </c>
      <c r="I86" s="5">
        <f t="shared" si="22"/>
        <v>252.5</v>
      </c>
      <c r="J86" s="9"/>
    </row>
    <row r="87" spans="2:10" ht="12.75">
      <c r="B87" s="6" t="s">
        <v>41</v>
      </c>
      <c r="C87" s="5">
        <f t="shared" si="21"/>
        <v>211.4</v>
      </c>
      <c r="D87" s="5">
        <f t="shared" si="22"/>
        <v>101.4</v>
      </c>
      <c r="E87" s="5">
        <f t="shared" si="22"/>
        <v>156.2</v>
      </c>
      <c r="F87" s="5">
        <f t="shared" si="22"/>
        <v>143.1</v>
      </c>
      <c r="G87" s="5">
        <f t="shared" si="22"/>
        <v>200.7</v>
      </c>
      <c r="H87" s="5">
        <f t="shared" si="22"/>
        <v>308</v>
      </c>
      <c r="I87" s="5">
        <f t="shared" si="22"/>
        <v>199.4</v>
      </c>
      <c r="J87" s="9"/>
    </row>
    <row r="88" spans="2:10" ht="12.75">
      <c r="B88" s="6" t="s">
        <v>42</v>
      </c>
      <c r="C88" s="5">
        <f aca="true" t="shared" si="23" ref="C88:I88">IF(C67&gt;0,C67,C67+360)</f>
        <v>227.5</v>
      </c>
      <c r="D88" s="5">
        <f t="shared" si="23"/>
        <v>71.7</v>
      </c>
      <c r="E88" s="5">
        <f t="shared" si="23"/>
        <v>172.6</v>
      </c>
      <c r="F88" s="5">
        <f t="shared" si="23"/>
        <v>139.1</v>
      </c>
      <c r="G88" s="5">
        <f t="shared" si="23"/>
        <v>194</v>
      </c>
      <c r="H88" s="5">
        <f t="shared" si="23"/>
        <v>302.6</v>
      </c>
      <c r="I88" s="5">
        <f t="shared" si="23"/>
        <v>216.7</v>
      </c>
      <c r="J88" s="9"/>
    </row>
    <row r="89" spans="2:10" ht="12.75">
      <c r="B89" s="6" t="s">
        <v>43</v>
      </c>
      <c r="C89" s="5">
        <f aca="true" t="shared" si="24" ref="C89:I89">IF(C68&gt;0,C68,C68+360)</f>
        <v>21.9</v>
      </c>
      <c r="D89" s="5">
        <f t="shared" si="24"/>
        <v>208.2</v>
      </c>
      <c r="E89" s="5">
        <f t="shared" si="24"/>
        <v>289.1</v>
      </c>
      <c r="F89" s="5">
        <f t="shared" si="24"/>
        <v>140</v>
      </c>
      <c r="G89" s="5">
        <f t="shared" si="24"/>
        <v>197.7</v>
      </c>
      <c r="H89" s="5">
        <f t="shared" si="24"/>
        <v>316</v>
      </c>
      <c r="I89" s="5">
        <f t="shared" si="24"/>
        <v>241.8</v>
      </c>
      <c r="J89" s="9"/>
    </row>
    <row r="90" spans="2:10" s="23" customFormat="1" ht="12.75">
      <c r="B90" s="24" t="s">
        <v>44</v>
      </c>
      <c r="C90" s="14"/>
      <c r="D90" s="14"/>
      <c r="E90" s="14"/>
      <c r="F90" s="14"/>
      <c r="G90" s="14"/>
      <c r="H90" s="14"/>
      <c r="I90" s="12"/>
      <c r="J90" s="13"/>
    </row>
    <row r="91" spans="2:10" ht="12.75">
      <c r="B91" s="77" t="s">
        <v>49</v>
      </c>
      <c r="C91" s="79">
        <f>AVERAGE(C74:C89)</f>
        <v>227.175</v>
      </c>
      <c r="D91" s="79">
        <f aca="true" t="shared" si="25" ref="D91:I91">AVERAGE(D74:D89)</f>
        <v>166.33125</v>
      </c>
      <c r="E91" s="79">
        <f t="shared" si="25"/>
        <v>113.29374999999999</v>
      </c>
      <c r="F91" s="79">
        <f t="shared" si="25"/>
        <v>139.2875</v>
      </c>
      <c r="G91" s="79">
        <f t="shared" si="25"/>
        <v>201.95</v>
      </c>
      <c r="H91" s="79">
        <f t="shared" si="25"/>
        <v>249.87499999999997</v>
      </c>
      <c r="I91" s="79">
        <f t="shared" si="25"/>
        <v>243.60625000000002</v>
      </c>
      <c r="J91" s="9"/>
    </row>
    <row r="92" spans="2:10" ht="12.75">
      <c r="B92" s="17"/>
      <c r="C92" s="9"/>
      <c r="D92" s="9"/>
      <c r="E92" s="9"/>
      <c r="F92" s="9"/>
      <c r="G92" s="9"/>
      <c r="H92" s="9"/>
      <c r="I92" s="9"/>
      <c r="J92" s="9"/>
    </row>
    <row r="93" spans="2:9" ht="12.75">
      <c r="B93" s="15"/>
      <c r="C93" s="15"/>
      <c r="D93" s="15"/>
      <c r="E93" s="15"/>
      <c r="F93" s="15"/>
      <c r="G93" s="15"/>
      <c r="H93" s="15"/>
      <c r="I93" s="15"/>
    </row>
  </sheetData>
  <mergeCells count="16">
    <mergeCell ref="M15:R15"/>
    <mergeCell ref="D25:I25"/>
    <mergeCell ref="K13:R13"/>
    <mergeCell ref="K14:R14"/>
    <mergeCell ref="M62:R62"/>
    <mergeCell ref="D72:I72"/>
    <mergeCell ref="K60:R60"/>
    <mergeCell ref="K61:R61"/>
    <mergeCell ref="L83:M83"/>
    <mergeCell ref="B49:I49"/>
    <mergeCell ref="B71:I71"/>
    <mergeCell ref="B2:I2"/>
    <mergeCell ref="B24:I24"/>
    <mergeCell ref="D3:I3"/>
    <mergeCell ref="D50:I50"/>
    <mergeCell ref="L36:M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Sveta</cp:lastModifiedBy>
  <dcterms:created xsi:type="dcterms:W3CDTF">2008-11-25T13:20:06Z</dcterms:created>
  <dcterms:modified xsi:type="dcterms:W3CDTF">2008-12-15T19:09:16Z</dcterms:modified>
  <cp:category/>
  <cp:version/>
  <cp:contentType/>
  <cp:contentStatus/>
</cp:coreProperties>
</file>